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PD FOLDER\LOCAL CHARGES\2020\LOCAL CHARGES WEF 20JUN20\"/>
    </mc:Choice>
  </mc:AlternateContent>
  <bookViews>
    <workbookView xWindow="0" yWindow="0" windowWidth="20490" windowHeight="7755"/>
  </bookViews>
  <sheets>
    <sheet name="EXPORT LOCAL CHGS" sheetId="1" r:id="rId1"/>
    <sheet name="EXPORT DETENTION " sheetId="2" r:id="rId2"/>
    <sheet name="INDIA THC" sheetId="3" r:id="rId3"/>
    <sheet name="ICD OUTBOUND 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3" l="1"/>
  <c r="B32" i="3"/>
  <c r="M129" i="4" l="1"/>
  <c r="M133" i="4" s="1"/>
  <c r="L129" i="4"/>
  <c r="L133" i="4" s="1"/>
  <c r="K129" i="4"/>
  <c r="K133" i="4" s="1"/>
  <c r="J129" i="4"/>
  <c r="J133" i="4" s="1"/>
  <c r="I129" i="4"/>
  <c r="I133" i="4" s="1"/>
  <c r="H129" i="4"/>
  <c r="H133" i="4" s="1"/>
  <c r="G129" i="4"/>
  <c r="G133" i="4" s="1"/>
  <c r="F129" i="4"/>
  <c r="F133" i="4" s="1"/>
  <c r="G58" i="3"/>
  <c r="F58" i="3"/>
  <c r="E58" i="3"/>
  <c r="D58" i="3"/>
  <c r="C58" i="3"/>
  <c r="Q26" i="3"/>
  <c r="P26" i="3"/>
  <c r="Q20" i="3"/>
  <c r="P20" i="3"/>
  <c r="O20" i="3"/>
  <c r="N20" i="3"/>
  <c r="Q14" i="3"/>
  <c r="P14" i="3"/>
  <c r="O14" i="3"/>
  <c r="N14" i="3"/>
  <c r="Q8" i="3"/>
  <c r="P8" i="3"/>
  <c r="O8" i="3"/>
  <c r="N8" i="3"/>
</calcChain>
</file>

<file path=xl/sharedStrings.xml><?xml version="1.0" encoding="utf-8"?>
<sst xmlns="http://schemas.openxmlformats.org/spreadsheetml/2006/main" count="587" uniqueCount="227">
  <si>
    <t>B/L SURRENDER FEE</t>
  </si>
  <si>
    <t>B/L RE-ISSUE</t>
  </si>
  <si>
    <t>SR.NO</t>
  </si>
  <si>
    <t xml:space="preserve">ODC CHARGES </t>
  </si>
  <si>
    <t>PARTICULARS</t>
  </si>
  <si>
    <t>CHEQUE BOUNCE FEE</t>
  </si>
  <si>
    <t>VIA ADMIN CHARGES</t>
  </si>
  <si>
    <t>ADDITIONAL N/N COPIES</t>
  </si>
  <si>
    <t xml:space="preserve">LANDING CERTIFICATE FEE </t>
  </si>
  <si>
    <t xml:space="preserve">SEAL CHARGES </t>
  </si>
  <si>
    <t>CONTAINER RELEASE FACILITATION CHARGES</t>
  </si>
  <si>
    <t>USD 150</t>
  </si>
  <si>
    <t xml:space="preserve">INR 1250 / BL  - IF WITHIN 12 MONTHS </t>
  </si>
  <si>
    <t>INR 1500 / BL  - AFTER 12 MONTHS AND BEFORE 24 MONTHS</t>
  </si>
  <si>
    <t>INR 2000/ BL  - AFTER 24 MONTHS AND BEFORE 36 MONTHS</t>
  </si>
  <si>
    <t>INR 4500</t>
  </si>
  <si>
    <t>T S LINES</t>
  </si>
  <si>
    <t xml:space="preserve">Containers are Loaded from Mundra Port on Own Vessel  :  VTS ( Vessel Tracking Surcharge)  -  USD 6/TEU  </t>
  </si>
  <si>
    <t>Standard</t>
  </si>
  <si>
    <t>Special Equipments</t>
  </si>
  <si>
    <t>Reefer Equipments</t>
  </si>
  <si>
    <t>Particulars</t>
  </si>
  <si>
    <t>20'</t>
  </si>
  <si>
    <t>40'HC</t>
  </si>
  <si>
    <t>40'</t>
  </si>
  <si>
    <t>20'RF</t>
  </si>
  <si>
    <t>40'RF</t>
  </si>
  <si>
    <t>40'HCRF</t>
  </si>
  <si>
    <t>Freetime (Days)</t>
  </si>
  <si>
    <t>Thereafter</t>
  </si>
  <si>
    <t>EXPORT  DETENTION SLAB WEF 15th JULY, 2016</t>
  </si>
  <si>
    <t>USD 8/Day</t>
  </si>
  <si>
    <t>USD 16/Day</t>
  </si>
  <si>
    <t>USD 15/Day</t>
  </si>
  <si>
    <t>DPC (Delay payment Charges) for Credit Customers
(Non-manifested)</t>
  </si>
  <si>
    <t>INR 2500 / CONTAINER</t>
  </si>
  <si>
    <t>INR 4400 / BL</t>
  </si>
  <si>
    <t>INR 500 per set</t>
  </si>
  <si>
    <t>ABOVE 36 MONTHS  INR 3000/BL</t>
  </si>
  <si>
    <t>INR 1000/CNTR</t>
  </si>
  <si>
    <t>INR 1000</t>
  </si>
  <si>
    <t>Upto 1 Lakh = INR 5000,                      1-5 Lakhs = INR 10,000,             Above 5 Lakhs = INR 15000</t>
  </si>
  <si>
    <t xml:space="preserve">i) Invoice value upto 5 lakhs - Per B/L per Week INR 1000
ii) Invoice value above 5 lakhs -Per B/L per Week INR 2000
</t>
  </si>
  <si>
    <t>CHARGES APPLICABLE</t>
  </si>
  <si>
    <t>TSL  - EXPORT DETENTION FREE DAY WITH EFFECT FROM 15TH JULY, 2016</t>
  </si>
  <si>
    <t xml:space="preserve">HAZ DOCUMENATION  CHARGES </t>
  </si>
  <si>
    <t>SWITCH  B/L CHARGES</t>
  </si>
  <si>
    <t xml:space="preserve">MANIFEST CORRECTOR CHARGES </t>
  </si>
  <si>
    <t>LATE DOCUMENTATION FEE (Late BL Released Charges)</t>
  </si>
  <si>
    <t>VESSEL CERTIFICATE</t>
  </si>
  <si>
    <t>INR 1000 /BL</t>
  </si>
  <si>
    <t xml:space="preserve">INR 500/BL </t>
  </si>
  <si>
    <t xml:space="preserve">Invoice Reverse Amendment Charges  </t>
  </si>
  <si>
    <t xml:space="preserve">AMENDMENT CHARGES - Correction in BL First Print / Draft after Audit Approval  </t>
  </si>
  <si>
    <t>INR 5000/BL if payment done after 7 days upto 10 days from the date of vessel sailing   &amp;   INR 10000/BL if payment done after 10 days from the date for Vessel Sailing</t>
  </si>
  <si>
    <t>LATE SI CHARGES (SI received after Vessel ETA)</t>
  </si>
  <si>
    <t>Mis-declaration of Commodity in Booking vs Shipping Instruction</t>
  </si>
  <si>
    <t>USD 500/BL</t>
  </si>
  <si>
    <t>USD 20000/BL</t>
  </si>
  <si>
    <t xml:space="preserve">INR 3850 / BL
</t>
  </si>
  <si>
    <t>WRONG Hazadrous Declaration Charges plus other charges as applicable ( HAZ CARGO MIS DECLARATION)</t>
  </si>
  <si>
    <r>
      <t xml:space="preserve">INR 1000/BL  for SI received after </t>
    </r>
    <r>
      <rPr>
        <b/>
        <sz val="10"/>
        <rFont val="Cambria"/>
        <family val="1"/>
      </rPr>
      <t>Vessel ETA</t>
    </r>
  </si>
  <si>
    <t>INDIA SUB-CONTINENTAL TERMINAL HANDLING CHARGES</t>
  </si>
  <si>
    <t>THC WITH EFFECT FROM NOVEMBER  2018</t>
  </si>
  <si>
    <t>UNIT:INR FOR INDIA</t>
  </si>
  <si>
    <t xml:space="preserve"> </t>
  </si>
  <si>
    <t xml:space="preserve">NHAVA SHEVA   (JNPT) </t>
  </si>
  <si>
    <t>CY</t>
  </si>
  <si>
    <t>CY DG</t>
  </si>
  <si>
    <t>ICD THC</t>
  </si>
  <si>
    <t>ICD THC DG</t>
  </si>
  <si>
    <t>RF</t>
  </si>
  <si>
    <t>Out-gauge</t>
  </si>
  <si>
    <t>AHMEDABAD , BARODA , HYDERABAD KANPUR</t>
  </si>
  <si>
    <t>DELHI TKD , JAIPUR , LUDHIANA , NAGPUR,INDORE</t>
  </si>
  <si>
    <t>container type</t>
    <phoneticPr fontId="3" type="noConversion"/>
  </si>
  <si>
    <t>EXPORT-THC</t>
  </si>
  <si>
    <t>INDIA PORT</t>
    <phoneticPr fontId="3" type="noConversion"/>
  </si>
  <si>
    <t>NHAVA SHEVA    (NSICT)</t>
  </si>
  <si>
    <t xml:space="preserve"> INDIA PORT</t>
    <phoneticPr fontId="3" type="noConversion"/>
  </si>
  <si>
    <t xml:space="preserve">NHAVA SHEVA    (GTI) </t>
  </si>
  <si>
    <t xml:space="preserve">NHAVA SHEVA    (BMCT) </t>
  </si>
  <si>
    <t>MUMBAI (INR)</t>
    <phoneticPr fontId="3" type="noConversion"/>
  </si>
  <si>
    <t>-</t>
  </si>
  <si>
    <t>IMPORT-THC</t>
  </si>
  <si>
    <t>MUNDRA</t>
  </si>
  <si>
    <t>CY FR (I/G &amp; OOG)</t>
    <phoneticPr fontId="3" type="noConversion"/>
  </si>
  <si>
    <t>CY OT (OOG)</t>
    <phoneticPr fontId="3" type="noConversion"/>
  </si>
  <si>
    <t>REEFER ( ROAD)</t>
  </si>
  <si>
    <t>REEFER ( RAIL )</t>
  </si>
  <si>
    <t>REEFER THC INTRODUCED WEF 01.06.2018</t>
  </si>
  <si>
    <t>PIPAVAV</t>
  </si>
  <si>
    <t>CY RF</t>
    <phoneticPr fontId="3" type="noConversion"/>
  </si>
  <si>
    <t>OUT-GUAGE</t>
  </si>
  <si>
    <t>CHENNAI</t>
  </si>
  <si>
    <t>COLOMBO</t>
  </si>
  <si>
    <t>DG/OOG</t>
    <phoneticPr fontId="3" type="noConversion"/>
  </si>
  <si>
    <t>USD 115</t>
  </si>
  <si>
    <t>USD 184</t>
  </si>
  <si>
    <t>KATTUPALLI</t>
  </si>
  <si>
    <t>GP</t>
  </si>
  <si>
    <t>DG</t>
  </si>
  <si>
    <t>VISAKHAPATNAM(VIZAG)</t>
  </si>
  <si>
    <t>Revised 01.09.2018</t>
  </si>
  <si>
    <t>HALDIA</t>
  </si>
  <si>
    <t xml:space="preserve">KARACHI  </t>
  </si>
  <si>
    <t>CFS</t>
  </si>
  <si>
    <t>HOOK</t>
  </si>
  <si>
    <t>ICD-NCR</t>
  </si>
  <si>
    <t>ICD-OTRS</t>
  </si>
  <si>
    <t xml:space="preserve">CY </t>
  </si>
  <si>
    <t xml:space="preserve">DG CFS </t>
  </si>
  <si>
    <t>USD 95</t>
    <phoneticPr fontId="3" type="noConversion"/>
  </si>
  <si>
    <t>USD 145</t>
    <phoneticPr fontId="3" type="noConversion"/>
  </si>
  <si>
    <t>USD 175</t>
    <phoneticPr fontId="3" type="noConversion"/>
  </si>
  <si>
    <t>USD 225</t>
    <phoneticPr fontId="3" type="noConversion"/>
  </si>
  <si>
    <t>USD 155</t>
    <phoneticPr fontId="3" type="noConversion"/>
  </si>
  <si>
    <t>USD 240</t>
    <phoneticPr fontId="3" type="noConversion"/>
  </si>
  <si>
    <t>USD 220</t>
    <phoneticPr fontId="3" type="noConversion"/>
  </si>
  <si>
    <t>USD 195</t>
    <phoneticPr fontId="3" type="noConversion"/>
  </si>
  <si>
    <t>USD 315</t>
    <phoneticPr fontId="3" type="noConversion"/>
  </si>
  <si>
    <t>KOLKATA - CY</t>
  </si>
  <si>
    <t>KOLKATA - CFS</t>
  </si>
  <si>
    <t>KOLKATA - HOOK</t>
  </si>
  <si>
    <t>TUTICORIN (INR)</t>
  </si>
  <si>
    <t>CPY</t>
  </si>
  <si>
    <t>CPY(MHC)</t>
  </si>
  <si>
    <t>NON - CPY</t>
  </si>
  <si>
    <t>STANDS FOR PWH STUFFED / DESTUFFED.</t>
  </si>
  <si>
    <t>STANDS FOR DOCK STUFFED / DESTUFFED.</t>
  </si>
  <si>
    <t xml:space="preserve">COMPRISES OF TWO BERTHS (7 &amp; 8 NSD) IN KOLKATA PORT, WHERE PORT AUTHORITIES </t>
  </si>
  <si>
    <t>PERFORMS ALL OPERATIONS.</t>
  </si>
  <si>
    <t>OTHER THAN CPY BERTHS WHERE PRIVATE STEVEDORES MAINLY PERFORM THE OPERATIONS.</t>
  </si>
  <si>
    <t>NON CPY</t>
  </si>
  <si>
    <t>ALL FIGURES IN INDIAN RUPEES (APPROX. EXCHANGE RATE OF RS.49  = 1 USD)</t>
  </si>
  <si>
    <t>OPERATION DONE IN THE CPY OF KOKLKATA PORT BY USE OF MOBILE HARBOUR CRANE</t>
  </si>
  <si>
    <t>BY THE PORT AUTHORITY.LOADING/DISCHARGING CHARGES(ON BOARD STEVEDORING) CHARGES</t>
  </si>
  <si>
    <t>WILL BE COLLECTED DIRECTLY FROM THE SHIPPER/CONSIGEE.</t>
  </si>
  <si>
    <t xml:space="preserve">REVISED PRECARRIAGE </t>
  </si>
  <si>
    <t>JNPT / NSICT / GTI / MUNDRA / BMCT</t>
  </si>
  <si>
    <t>All Amounts in Indian Rupees - Revised From April 2019</t>
  </si>
  <si>
    <t>ICD OUTBOUND</t>
  </si>
  <si>
    <t xml:space="preserve">EXPORT / JNPT/NSICT/GTI/BMCT </t>
  </si>
  <si>
    <t>EXPORT / MUNDRA</t>
  </si>
  <si>
    <t>B/L CODE</t>
  </si>
  <si>
    <t>TERMINAL CODE</t>
  </si>
  <si>
    <t xml:space="preserve">ICD </t>
  </si>
  <si>
    <t xml:space="preserve">INCLUSIVE TARE WEIGHT </t>
  </si>
  <si>
    <t xml:space="preserve">Mode of Transport </t>
  </si>
  <si>
    <t>ICD/FACTORY</t>
  </si>
  <si>
    <t>NON-HAZARDOUS</t>
  </si>
  <si>
    <t>HAZARDOUS</t>
  </si>
  <si>
    <t>NON-HAZ</t>
  </si>
  <si>
    <t xml:space="preserve"> TT</t>
  </si>
  <si>
    <t>AM</t>
  </si>
  <si>
    <t>NH008</t>
  </si>
  <si>
    <t>Ahmedabad - ICD Khodiyar</t>
  </si>
  <si>
    <t xml:space="preserve">upto 30 mt/20'  &amp; upto 30 mt/40' </t>
  </si>
  <si>
    <t>RAIL</t>
  </si>
  <si>
    <t>IHC from ICD to POL payable by shipper directly to respective transport authority. Line only collects POL THC</t>
  </si>
  <si>
    <t>BD</t>
  </si>
  <si>
    <t>NH009</t>
  </si>
  <si>
    <t>Baroda -ICD Dasrath</t>
  </si>
  <si>
    <t>upto 30 mt/20'  &amp; upto 30 mt/40'</t>
  </si>
  <si>
    <t>DE</t>
  </si>
  <si>
    <t>NH006</t>
  </si>
  <si>
    <t>Delhi - ICD Tughlakabad (ICD Stuffed)</t>
  </si>
  <si>
    <t>upto 10 mt/20' &amp; upto 20 mt/40'</t>
  </si>
  <si>
    <t>&gt;10-20 mt/20' &amp; &gt;20-27 mt/40'</t>
  </si>
  <si>
    <t>&gt;20-26 mt/20' &amp; &gt;27-30 mt/40'</t>
  </si>
  <si>
    <t>&gt;26-30 mt/20' &amp; &gt;27-30 mt/40'</t>
  </si>
  <si>
    <t>&gt;30 mt/20' &amp; &gt;27-30 mt/40'</t>
  </si>
  <si>
    <t>Delhi - ICD Tughlakabad (Factory Stuffed)</t>
  </si>
  <si>
    <t>GH</t>
  </si>
  <si>
    <t>NH032</t>
  </si>
  <si>
    <t>ICD Ghari Harsaru</t>
  </si>
  <si>
    <t>LN</t>
  </si>
  <si>
    <t>NH033</t>
  </si>
  <si>
    <t>ICD Loni</t>
  </si>
  <si>
    <t>TI</t>
  </si>
  <si>
    <t>NH034</t>
  </si>
  <si>
    <t>ICD Patli</t>
  </si>
  <si>
    <t>PP</t>
  </si>
  <si>
    <t>NH007</t>
  </si>
  <si>
    <t>Delhi - CFS Patparganj</t>
  </si>
  <si>
    <t>DI</t>
  </si>
  <si>
    <t>NH031</t>
  </si>
  <si>
    <t>Dadri</t>
  </si>
  <si>
    <t>HY</t>
  </si>
  <si>
    <t>NH013</t>
  </si>
  <si>
    <t>Hyderabad</t>
  </si>
  <si>
    <t>JI</t>
  </si>
  <si>
    <t>NH014</t>
  </si>
  <si>
    <t>Jaipur - ICD Kanakpura</t>
  </si>
  <si>
    <t>KP</t>
  </si>
  <si>
    <t>NH021</t>
  </si>
  <si>
    <t xml:space="preserve">Kanpur </t>
  </si>
  <si>
    <t>Rail</t>
  </si>
  <si>
    <t>LH</t>
  </si>
  <si>
    <t>NH016</t>
  </si>
  <si>
    <t>Ludhiana - ICD Dhandrikalan</t>
  </si>
  <si>
    <t>NP</t>
  </si>
  <si>
    <t>NH012</t>
  </si>
  <si>
    <t>Nagpur</t>
  </si>
  <si>
    <t>PT</t>
  </si>
  <si>
    <t>NH011</t>
  </si>
  <si>
    <t>Indore - ICD Pithampur</t>
  </si>
  <si>
    <t>RAIL+ROAD</t>
  </si>
  <si>
    <t>ABOVE ONCARRIAGES ARE APPLICABLE FOR DRY VAN &amp; HIGH CUBE BOXES ONLY</t>
  </si>
  <si>
    <t>FOR ALL SPECIAL EQUIPMENTS LIKE OPEN TOPS, FLAT RACKS ETC.. ADDITIONAL REPO CHARGES</t>
  </si>
  <si>
    <t>BACK TO GATEWAY PORT WILL BE APPLICABLE, SAME WILL BE ADVISED UPON REQUEST</t>
  </si>
  <si>
    <t>FOR INGAUGE CARGO IN FLAT RACKS AND FOR OVERDIMENSIONAL CARGO,CONCOR ADDITIONALS ARE QUOTED AS PER</t>
  </si>
  <si>
    <t>CARGO TYPE/INDIAN RAILWAY RULES,AS SUCH INLAND HAULAGE REQUIRES TO BE ESTABLISHED ON CASE  TO CASE BASIS</t>
  </si>
  <si>
    <t>AFTER CHECKING RAIL TARIFF.</t>
  </si>
  <si>
    <t>HAZARDOUS CARGO TO INLAND LOCATION IS SUBJECT TO ACCEPTANCE  BY CONCOR, IF ACCEPTED , CONCOR LEVIES</t>
  </si>
  <si>
    <t>ADDITIONAL CHARGES EQUIVALENT TO 20% OF RAIL FREIGHT APPLICABLE FOR NORMAL CARGO.</t>
  </si>
  <si>
    <t>IT IS ADVISABLE THAT INLAND HAULAGE FOR HAZ.CARGO IS OBTAINED ON CASE TO CASE BASIS</t>
  </si>
  <si>
    <t>Export Container Facilitation &amp; Admin Charge</t>
  </si>
  <si>
    <t>INR 4000 / BL</t>
  </si>
  <si>
    <t>INR 350 per Teu</t>
  </si>
  <si>
    <t>REVISED EXPORT LOCAL CHARGES -  WEF ETD 01-Jul-20</t>
  </si>
  <si>
    <t>USD 7</t>
  </si>
  <si>
    <t>TOLL-EXP (Only for Nhava Sheva)</t>
  </si>
  <si>
    <t>INR 267/20' &amp; INR 534/40'</t>
  </si>
  <si>
    <t>MUC (Only for Nhava Sheva)</t>
  </si>
  <si>
    <t>INR 155/Container</t>
  </si>
  <si>
    <t>INDIA SEAL FEE USD7/per seal (fm JULY/2020)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</si>
</sst>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$&quot;#,##0_);[Red]\(&quot;$&quot;#,##0\)"/>
    <numFmt numFmtId="165" formatCode="_(* #,##0.00_);_(* \(#,##0.00\);_(* &quot;-&quot;??_);_(@_)"/>
    <numFmt numFmtId="166" formatCode="_-* #,##0.00_-;\-* #,##0.00_-;_-* &quot;-&quot;??_-;_-@_-"/>
    <numFmt numFmtId="167" formatCode="_(&quot;₹&quot;\ * #,##0.00_);_(&quot;₹&quot;\ * \(#,##0.00\);_(&quot;₹&quot;\ * &quot;-&quot;??_);_(@_)"/>
    <numFmt numFmtId="168" formatCode="_(* #,##0_);_(* \(#,##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name val="Courier New"/>
      <family val="3"/>
    </font>
    <font>
      <sz val="10"/>
      <name val="Arial"/>
      <family val="2"/>
    </font>
    <font>
      <b/>
      <sz val="12"/>
      <name val="Cambria"/>
      <family val="1"/>
    </font>
    <font>
      <b/>
      <sz val="10"/>
      <color indexed="12"/>
      <name val="Arial"/>
      <family val="2"/>
    </font>
    <font>
      <u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mbria"/>
      <family val="1"/>
    </font>
    <font>
      <sz val="10"/>
      <name val="Times New Roman"/>
      <family val="1"/>
    </font>
    <font>
      <b/>
      <sz val="10"/>
      <color rgb="FFFF0000"/>
      <name val="Calibri"/>
      <family val="2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b/>
      <sz val="12"/>
      <color rgb="FF1505EB"/>
      <name val="Cambria"/>
      <family val="1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mbria"/>
      <family val="1"/>
    </font>
    <font>
      <b/>
      <sz val="16"/>
      <name val="Calibri"/>
      <family val="2"/>
    </font>
    <font>
      <b/>
      <u/>
      <sz val="24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sz val="16"/>
      <name val="Lucida Console"/>
      <family val="3"/>
    </font>
    <font>
      <b/>
      <sz val="18"/>
      <name val="Calibri"/>
      <family val="2"/>
    </font>
    <font>
      <sz val="10"/>
      <name val="Calibri"/>
      <family val="2"/>
    </font>
    <font>
      <b/>
      <sz val="16"/>
      <name val="Lucida Console"/>
      <family val="3"/>
    </font>
    <font>
      <b/>
      <sz val="18"/>
      <name val="Lucida Console"/>
      <family val="3"/>
    </font>
    <font>
      <b/>
      <sz val="9"/>
      <name val="Cambria"/>
      <family val="1"/>
    </font>
    <font>
      <b/>
      <sz val="9"/>
      <color indexed="8"/>
      <name val="Cambria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167" fontId="5" fillId="0" borderId="0" applyFont="0" applyFill="0" applyBorder="0" applyAlignment="0" applyProtection="0"/>
    <xf numFmtId="0" fontId="4" fillId="0" borderId="0"/>
    <xf numFmtId="0" fontId="19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7" fontId="2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  <xf numFmtId="166" fontId="5" fillId="0" borderId="0" applyFont="0" applyFill="0" applyBorder="0" applyAlignment="0" applyProtection="0"/>
    <xf numFmtId="0" fontId="5" fillId="0" borderId="0"/>
  </cellStyleXfs>
  <cellXfs count="314">
    <xf numFmtId="0" fontId="0" fillId="0" borderId="0" xfId="0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167" fontId="0" fillId="0" borderId="0" xfId="1" applyFo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0" fillId="3" borderId="0" xfId="0" applyFill="1"/>
    <xf numFmtId="0" fontId="4" fillId="0" borderId="0" xfId="2"/>
    <xf numFmtId="0" fontId="14" fillId="0" borderId="0" xfId="2" applyFont="1" applyAlignment="1">
      <alignment vertical="center"/>
    </xf>
    <xf numFmtId="0" fontId="16" fillId="5" borderId="6" xfId="2" applyFont="1" applyFill="1" applyBorder="1" applyAlignment="1">
      <alignment vertical="center" wrapText="1"/>
    </xf>
    <xf numFmtId="0" fontId="16" fillId="5" borderId="7" xfId="2" applyFont="1" applyFill="1" applyBorder="1" applyAlignment="1">
      <alignment horizontal="center" vertical="center"/>
    </xf>
    <xf numFmtId="0" fontId="17" fillId="5" borderId="6" xfId="2" applyFont="1" applyFill="1" applyBorder="1" applyAlignment="1">
      <alignment vertical="center" wrapText="1"/>
    </xf>
    <xf numFmtId="0" fontId="17" fillId="5" borderId="7" xfId="2" applyFont="1" applyFill="1" applyBorder="1" applyAlignment="1">
      <alignment horizontal="center" vertical="center"/>
    </xf>
    <xf numFmtId="0" fontId="16" fillId="0" borderId="8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6" fillId="0" borderId="6" xfId="2" applyFont="1" applyBorder="1" applyAlignment="1">
      <alignment vertical="center" wrapText="1"/>
    </xf>
    <xf numFmtId="164" fontId="16" fillId="0" borderId="7" xfId="2" applyNumberFormat="1" applyFont="1" applyBorder="1" applyAlignment="1">
      <alignment horizontal="center" vertical="center"/>
    </xf>
    <xf numFmtId="0" fontId="12" fillId="3" borderId="0" xfId="0" applyFont="1" applyFill="1"/>
    <xf numFmtId="0" fontId="18" fillId="3" borderId="1" xfId="0" applyFont="1" applyFill="1" applyBorder="1" applyAlignment="1"/>
    <xf numFmtId="0" fontId="20" fillId="0" borderId="0" xfId="3" quotePrefix="1" applyFont="1" applyFill="1" applyBorder="1" applyAlignment="1"/>
    <xf numFmtId="0" fontId="11" fillId="0" borderId="0" xfId="0" applyFont="1" applyFill="1" applyBorder="1" applyAlignment="1">
      <alignment horizontal="center"/>
    </xf>
    <xf numFmtId="164" fontId="7" fillId="3" borderId="1" xfId="0" applyNumberFormat="1" applyFont="1" applyFill="1" applyBorder="1" applyAlignment="1"/>
    <xf numFmtId="0" fontId="7" fillId="3" borderId="1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22" fillId="0" borderId="0" xfId="2" applyFont="1"/>
    <xf numFmtId="0" fontId="23" fillId="0" borderId="0" xfId="0" applyFont="1" applyFill="1" applyBorder="1" applyAlignment="1">
      <alignment horizontal="left"/>
    </xf>
    <xf numFmtId="0" fontId="4" fillId="0" borderId="0" xfId="2" applyBorder="1"/>
    <xf numFmtId="0" fontId="4" fillId="0" borderId="2" xfId="2" applyBorder="1"/>
    <xf numFmtId="0" fontId="7" fillId="3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3" borderId="1" xfId="4" applyFont="1" applyFill="1" applyBorder="1" applyAlignment="1"/>
    <xf numFmtId="0" fontId="7" fillId="3" borderId="1" xfId="0" applyFont="1" applyFill="1" applyBorder="1" applyAlignment="1">
      <alignment vertical="center" wrapText="1"/>
    </xf>
    <xf numFmtId="0" fontId="5" fillId="3" borderId="1" xfId="4" applyFont="1" applyFill="1" applyBorder="1" applyAlignment="1">
      <alignment horizontal="left" vertical="top" wrapText="1"/>
    </xf>
    <xf numFmtId="0" fontId="7" fillId="3" borderId="1" xfId="4" applyFont="1" applyFill="1" applyBorder="1" applyAlignment="1">
      <alignment wrapText="1"/>
    </xf>
    <xf numFmtId="0" fontId="25" fillId="0" borderId="0" xfId="0" applyFont="1"/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24" fillId="3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3" borderId="1" xfId="4" applyFont="1" applyFill="1" applyBorder="1" applyAlignment="1">
      <alignment wrapText="1"/>
    </xf>
    <xf numFmtId="0" fontId="5" fillId="0" borderId="1" xfId="15" applyFont="1" applyFill="1" applyBorder="1" applyAlignment="1">
      <alignment horizontal="left" vertical="top" wrapText="1"/>
    </xf>
    <xf numFmtId="0" fontId="7" fillId="0" borderId="1" xfId="4" applyFont="1" applyFill="1" applyBorder="1" applyAlignment="1"/>
    <xf numFmtId="0" fontId="27" fillId="0" borderId="0" xfId="3" applyFont="1" applyAlignment="1">
      <alignment horizontal="left" vertical="center"/>
    </xf>
    <xf numFmtId="0" fontId="28" fillId="0" borderId="0" xfId="3" applyFont="1" applyAlignment="1">
      <alignment vertical="center"/>
    </xf>
    <xf numFmtId="0" fontId="27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29" fillId="0" borderId="0" xfId="3" applyFont="1" applyAlignment="1">
      <alignment horizontal="left" vertical="center"/>
    </xf>
    <xf numFmtId="0" fontId="30" fillId="0" borderId="0" xfId="3" applyFont="1" applyAlignment="1">
      <alignment vertical="center"/>
    </xf>
    <xf numFmtId="0" fontId="29" fillId="0" borderId="0" xfId="3" applyFont="1" applyAlignment="1">
      <alignment vertical="center"/>
    </xf>
    <xf numFmtId="0" fontId="31" fillId="0" borderId="0" xfId="3" quotePrefix="1" applyFont="1" applyAlignment="1">
      <alignment horizontal="left"/>
    </xf>
    <xf numFmtId="0" fontId="32" fillId="0" borderId="0" xfId="3" applyFont="1" applyAlignment="1">
      <alignment vertical="center"/>
    </xf>
    <xf numFmtId="0" fontId="29" fillId="8" borderId="18" xfId="15" applyFont="1" applyFill="1" applyBorder="1" applyAlignment="1">
      <alignment horizontal="center" vertical="center"/>
    </xf>
    <xf numFmtId="0" fontId="27" fillId="7" borderId="16" xfId="3" applyFont="1" applyFill="1" applyBorder="1" applyAlignment="1">
      <alignment horizontal="center" vertical="center"/>
    </xf>
    <xf numFmtId="0" fontId="27" fillId="7" borderId="17" xfId="3" applyFont="1" applyFill="1" applyBorder="1" applyAlignment="1">
      <alignment horizontal="center" vertical="center"/>
    </xf>
    <xf numFmtId="0" fontId="27" fillId="7" borderId="4" xfId="3" applyFont="1" applyFill="1" applyBorder="1" applyAlignment="1">
      <alignment vertical="center"/>
    </xf>
    <xf numFmtId="0" fontId="27" fillId="0" borderId="20" xfId="3" applyFont="1" applyBorder="1" applyAlignment="1">
      <alignment horizontal="left" vertical="center"/>
    </xf>
    <xf numFmtId="0" fontId="27" fillId="0" borderId="21" xfId="3" applyFont="1" applyBorder="1" applyAlignment="1">
      <alignment horizontal="center" vertical="center"/>
    </xf>
    <xf numFmtId="0" fontId="27" fillId="0" borderId="22" xfId="3" applyFont="1" applyBorder="1" applyAlignment="1">
      <alignment horizontal="center" vertical="center"/>
    </xf>
    <xf numFmtId="0" fontId="27" fillId="0" borderId="23" xfId="3" quotePrefix="1" applyFont="1" applyBorder="1" applyAlignment="1">
      <alignment horizontal="left" vertical="center"/>
    </xf>
    <xf numFmtId="0" fontId="27" fillId="0" borderId="24" xfId="3" applyFont="1" applyBorder="1" applyAlignment="1">
      <alignment horizontal="center" vertical="center"/>
    </xf>
    <xf numFmtId="0" fontId="27" fillId="0" borderId="25" xfId="3" applyFont="1" applyBorder="1" applyAlignment="1">
      <alignment horizontal="center" vertical="center"/>
    </xf>
    <xf numFmtId="0" fontId="29" fillId="0" borderId="24" xfId="3" applyFont="1" applyBorder="1" applyAlignment="1">
      <alignment horizontal="center" vertical="center"/>
    </xf>
    <xf numFmtId="0" fontId="29" fillId="0" borderId="25" xfId="3" applyFont="1" applyBorder="1" applyAlignment="1">
      <alignment horizontal="center" vertical="center"/>
    </xf>
    <xf numFmtId="0" fontId="27" fillId="0" borderId="8" xfId="3" quotePrefix="1" applyFont="1" applyBorder="1" applyAlignment="1">
      <alignment horizontal="left" vertical="center"/>
    </xf>
    <xf numFmtId="0" fontId="29" fillId="0" borderId="26" xfId="3" applyFont="1" applyBorder="1" applyAlignment="1">
      <alignment horizontal="center" vertical="center"/>
    </xf>
    <xf numFmtId="0" fontId="29" fillId="0" borderId="27" xfId="3" applyFont="1" applyBorder="1" applyAlignment="1">
      <alignment horizontal="center" vertical="center"/>
    </xf>
    <xf numFmtId="0" fontId="29" fillId="0" borderId="7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8" borderId="32" xfId="15" applyFont="1" applyFill="1" applyBorder="1" applyAlignment="1">
      <alignment horizontal="center" vertical="center"/>
    </xf>
    <xf numFmtId="0" fontId="27" fillId="7" borderId="18" xfId="3" applyFont="1" applyFill="1" applyBorder="1" applyAlignment="1">
      <alignment horizontal="center" vertical="center"/>
    </xf>
    <xf numFmtId="0" fontId="27" fillId="7" borderId="0" xfId="3" applyFont="1" applyFill="1" applyAlignment="1">
      <alignment horizontal="center" vertical="center"/>
    </xf>
    <xf numFmtId="0" fontId="27" fillId="7" borderId="9" xfId="3" applyFont="1" applyFill="1" applyBorder="1" applyAlignment="1">
      <alignment horizontal="center" vertical="center"/>
    </xf>
    <xf numFmtId="0" fontId="34" fillId="0" borderId="0" xfId="3" applyFont="1" applyAlignment="1">
      <alignment horizontal="center"/>
    </xf>
    <xf numFmtId="0" fontId="35" fillId="0" borderId="0" xfId="3" applyFont="1" applyAlignment="1">
      <alignment horizontal="left"/>
    </xf>
    <xf numFmtId="0" fontId="31" fillId="0" borderId="0" xfId="3" applyFont="1"/>
    <xf numFmtId="0" fontId="34" fillId="0" borderId="23" xfId="3" applyFont="1" applyBorder="1" applyAlignment="1">
      <alignment horizontal="left"/>
    </xf>
    <xf numFmtId="0" fontId="34" fillId="0" borderId="24" xfId="3" applyFont="1" applyBorder="1" applyAlignment="1">
      <alignment horizontal="center"/>
    </xf>
    <xf numFmtId="0" fontId="34" fillId="0" borderId="25" xfId="3" applyFont="1" applyBorder="1" applyAlignment="1">
      <alignment horizontal="center"/>
    </xf>
    <xf numFmtId="0" fontId="34" fillId="0" borderId="23" xfId="3" quotePrefix="1" applyFont="1" applyBorder="1" applyAlignment="1">
      <alignment horizontal="left"/>
    </xf>
    <xf numFmtId="165" fontId="34" fillId="0" borderId="24" xfId="5" applyFont="1" applyBorder="1" applyAlignment="1">
      <alignment horizontal="center"/>
    </xf>
    <xf numFmtId="165" fontId="34" fillId="0" borderId="25" xfId="5" applyFont="1" applyBorder="1" applyAlignment="1">
      <alignment horizontal="center"/>
    </xf>
    <xf numFmtId="0" fontId="34" fillId="0" borderId="34" xfId="3" quotePrefix="1" applyFont="1" applyBorder="1" applyAlignment="1">
      <alignment horizontal="left"/>
    </xf>
    <xf numFmtId="0" fontId="34" fillId="0" borderId="0" xfId="3" quotePrefix="1" applyFont="1" applyAlignment="1">
      <alignment horizontal="left"/>
    </xf>
    <xf numFmtId="0" fontId="34" fillId="0" borderId="37" xfId="3" applyFont="1" applyBorder="1" applyAlignment="1">
      <alignment horizontal="left"/>
    </xf>
    <xf numFmtId="0" fontId="34" fillId="0" borderId="38" xfId="3" applyFont="1" applyBorder="1" applyAlignment="1">
      <alignment horizontal="center"/>
    </xf>
    <xf numFmtId="0" fontId="34" fillId="0" borderId="37" xfId="3" quotePrefix="1" applyFont="1" applyBorder="1" applyAlignment="1">
      <alignment horizontal="left"/>
    </xf>
    <xf numFmtId="0" fontId="34" fillId="0" borderId="24" xfId="3" applyFont="1" applyBorder="1" applyAlignment="1">
      <alignment horizontal="center" vertical="center"/>
    </xf>
    <xf numFmtId="0" fontId="34" fillId="0" borderId="38" xfId="3" applyFont="1" applyBorder="1" applyAlignment="1">
      <alignment horizontal="center" vertical="center"/>
    </xf>
    <xf numFmtId="0" fontId="34" fillId="0" borderId="39" xfId="3" applyFont="1" applyBorder="1" applyAlignment="1">
      <alignment horizontal="center"/>
    </xf>
    <xf numFmtId="0" fontId="34" fillId="0" borderId="40" xfId="3" applyFont="1" applyBorder="1" applyAlignment="1">
      <alignment horizontal="center"/>
    </xf>
    <xf numFmtId="0" fontId="34" fillId="0" borderId="21" xfId="3" applyFont="1" applyBorder="1" applyAlignment="1">
      <alignment horizontal="center"/>
    </xf>
    <xf numFmtId="0" fontId="34" fillId="0" borderId="41" xfId="3" applyFont="1" applyBorder="1" applyAlignment="1">
      <alignment horizontal="center"/>
    </xf>
    <xf numFmtId="0" fontId="34" fillId="0" borderId="22" xfId="3" applyFont="1" applyBorder="1" applyAlignment="1">
      <alignment horizontal="center"/>
    </xf>
    <xf numFmtId="0" fontId="34" fillId="0" borderId="33" xfId="3" applyFont="1" applyBorder="1" applyAlignment="1">
      <alignment horizontal="center"/>
    </xf>
    <xf numFmtId="0" fontId="34" fillId="0" borderId="35" xfId="3" applyFont="1" applyBorder="1" applyAlignment="1">
      <alignment horizontal="center"/>
    </xf>
    <xf numFmtId="0" fontId="34" fillId="0" borderId="42" xfId="3" applyFont="1" applyBorder="1" applyAlignment="1">
      <alignment horizontal="center"/>
    </xf>
    <xf numFmtId="0" fontId="34" fillId="0" borderId="36" xfId="3" applyFont="1" applyBorder="1" applyAlignment="1">
      <alignment horizontal="center"/>
    </xf>
    <xf numFmtId="0" fontId="34" fillId="0" borderId="43" xfId="3" applyFont="1" applyBorder="1" applyAlignment="1">
      <alignment horizontal="center"/>
    </xf>
    <xf numFmtId="1" fontId="34" fillId="0" borderId="35" xfId="3" quotePrefix="1" applyNumberFormat="1" applyFont="1" applyBorder="1" applyAlignment="1">
      <alignment horizontal="center"/>
    </xf>
    <xf numFmtId="1" fontId="34" fillId="0" borderId="36" xfId="3" quotePrefix="1" applyNumberFormat="1" applyFont="1" applyBorder="1" applyAlignment="1">
      <alignment horizontal="center"/>
    </xf>
    <xf numFmtId="0" fontId="27" fillId="6" borderId="0" xfId="15" applyFont="1" applyFill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18" xfId="3" quotePrefix="1" applyFont="1" applyBorder="1" applyAlignment="1">
      <alignment horizontal="left" vertical="center"/>
    </xf>
    <xf numFmtId="0" fontId="34" fillId="0" borderId="23" xfId="3" applyFont="1" applyBorder="1" applyAlignment="1">
      <alignment horizontal="center" vertical="center"/>
    </xf>
    <xf numFmtId="0" fontId="34" fillId="0" borderId="1" xfId="3" applyFont="1" applyBorder="1" applyAlignment="1">
      <alignment horizontal="center"/>
    </xf>
    <xf numFmtId="0" fontId="34" fillId="0" borderId="46" xfId="3" applyFont="1" applyBorder="1" applyAlignment="1">
      <alignment horizontal="center"/>
    </xf>
    <xf numFmtId="1" fontId="34" fillId="0" borderId="24" xfId="3" applyNumberFormat="1" applyFont="1" applyBorder="1" applyAlignment="1">
      <alignment horizontal="center"/>
    </xf>
    <xf numFmtId="1" fontId="34" fillId="0" borderId="25" xfId="3" applyNumberFormat="1" applyFont="1" applyBorder="1" applyAlignment="1">
      <alignment horizontal="center"/>
    </xf>
    <xf numFmtId="1" fontId="34" fillId="0" borderId="24" xfId="3" quotePrefix="1" applyNumberFormat="1" applyFont="1" applyBorder="1" applyAlignment="1">
      <alignment horizontal="center"/>
    </xf>
    <xf numFmtId="1" fontId="34" fillId="0" borderId="25" xfId="3" quotePrefix="1" applyNumberFormat="1" applyFont="1" applyBorder="1" applyAlignment="1">
      <alignment horizontal="center"/>
    </xf>
    <xf numFmtId="0" fontId="31" fillId="0" borderId="0" xfId="3" applyFont="1" applyAlignment="1">
      <alignment horizontal="center"/>
    </xf>
    <xf numFmtId="0" fontId="34" fillId="0" borderId="0" xfId="5" applyNumberFormat="1" applyFont="1" applyAlignment="1">
      <alignment horizontal="left" vertical="top"/>
    </xf>
    <xf numFmtId="0" fontId="31" fillId="0" borderId="0" xfId="5" applyNumberFormat="1" applyFont="1" applyAlignment="1">
      <alignment horizontal="center"/>
    </xf>
    <xf numFmtId="0" fontId="35" fillId="0" borderId="0" xfId="5" applyNumberFormat="1" applyFont="1" applyAlignment="1">
      <alignment horizontal="left"/>
    </xf>
    <xf numFmtId="165" fontId="34" fillId="0" borderId="38" xfId="5" applyFont="1" applyBorder="1" applyAlignment="1">
      <alignment horizontal="center"/>
    </xf>
    <xf numFmtId="0" fontId="31" fillId="0" borderId="0" xfId="3" applyFont="1" applyAlignment="1">
      <alignment horizontal="left"/>
    </xf>
    <xf numFmtId="0" fontId="36" fillId="0" borderId="0" xfId="23" applyFont="1" applyAlignment="1">
      <alignment horizontal="left" vertical="center"/>
    </xf>
    <xf numFmtId="0" fontId="36" fillId="0" borderId="0" xfId="23" applyFont="1" applyAlignment="1">
      <alignment vertical="center"/>
    </xf>
    <xf numFmtId="168" fontId="37" fillId="0" borderId="0" xfId="5" applyNumberFormat="1" applyFont="1" applyAlignment="1">
      <alignment vertical="center"/>
    </xf>
    <xf numFmtId="168" fontId="37" fillId="0" borderId="0" xfId="5" applyNumberFormat="1" applyFont="1" applyAlignment="1">
      <alignment horizontal="right" vertical="center"/>
    </xf>
    <xf numFmtId="0" fontId="36" fillId="0" borderId="0" xfId="23" applyFont="1" applyAlignment="1">
      <alignment horizontal="center" vertical="center"/>
    </xf>
    <xf numFmtId="15" fontId="36" fillId="0" borderId="0" xfId="23" applyNumberFormat="1" applyFont="1" applyAlignment="1">
      <alignment horizontal="left" vertical="center"/>
    </xf>
    <xf numFmtId="0" fontId="36" fillId="0" borderId="21" xfId="23" applyFont="1" applyBorder="1" applyAlignment="1">
      <alignment horizontal="left" vertical="center" wrapText="1"/>
    </xf>
    <xf numFmtId="0" fontId="36" fillId="0" borderId="49" xfId="23" applyFont="1" applyBorder="1" applyAlignment="1">
      <alignment horizontal="left" vertical="center" wrapText="1"/>
    </xf>
    <xf numFmtId="0" fontId="36" fillId="0" borderId="41" xfId="23" applyFont="1" applyBorder="1" applyAlignment="1">
      <alignment horizontal="center" vertical="center" wrapText="1"/>
    </xf>
    <xf numFmtId="0" fontId="36" fillId="0" borderId="30" xfId="23" applyFont="1" applyBorder="1" applyAlignment="1">
      <alignment horizontal="center" vertical="center" wrapText="1"/>
    </xf>
    <xf numFmtId="0" fontId="36" fillId="0" borderId="0" xfId="23" applyFont="1" applyAlignment="1">
      <alignment vertical="center" wrapText="1"/>
    </xf>
    <xf numFmtId="0" fontId="36" fillId="0" borderId="37" xfId="23" applyFont="1" applyBorder="1" applyAlignment="1">
      <alignment horizontal="center" vertical="center"/>
    </xf>
    <xf numFmtId="0" fontId="36" fillId="0" borderId="57" xfId="23" applyFont="1" applyBorder="1" applyAlignment="1">
      <alignment horizontal="center" vertical="center"/>
    </xf>
    <xf numFmtId="168" fontId="37" fillId="0" borderId="50" xfId="5" applyNumberFormat="1" applyFont="1" applyBorder="1" applyAlignment="1">
      <alignment horizontal="center" vertical="center"/>
    </xf>
    <xf numFmtId="168" fontId="37" fillId="0" borderId="61" xfId="5" applyNumberFormat="1" applyFont="1" applyBorder="1" applyAlignment="1">
      <alignment horizontal="center" vertical="center"/>
    </xf>
    <xf numFmtId="168" fontId="37" fillId="9" borderId="50" xfId="5" applyNumberFormat="1" applyFont="1" applyFill="1" applyBorder="1" applyAlignment="1">
      <alignment horizontal="center" vertical="center"/>
    </xf>
    <xf numFmtId="168" fontId="37" fillId="9" borderId="61" xfId="5" applyNumberFormat="1" applyFont="1" applyFill="1" applyBorder="1" applyAlignment="1">
      <alignment horizontal="center" vertical="center"/>
    </xf>
    <xf numFmtId="0" fontId="36" fillId="0" borderId="54" xfId="23" applyFont="1" applyBorder="1" applyAlignment="1">
      <alignment horizontal="center" vertical="center"/>
    </xf>
    <xf numFmtId="0" fontId="36" fillId="0" borderId="55" xfId="23" applyFont="1" applyBorder="1" applyAlignment="1">
      <alignment horizontal="center" vertical="center"/>
    </xf>
    <xf numFmtId="0" fontId="36" fillId="0" borderId="55" xfId="23" applyFont="1" applyBorder="1" applyAlignment="1">
      <alignment horizontal="center" vertical="center" wrapText="1"/>
    </xf>
    <xf numFmtId="0" fontId="36" fillId="0" borderId="56" xfId="23" applyFont="1" applyBorder="1" applyAlignment="1">
      <alignment horizontal="center" vertical="center"/>
    </xf>
    <xf numFmtId="0" fontId="36" fillId="0" borderId="30" xfId="23" applyFont="1" applyBorder="1" applyAlignment="1">
      <alignment horizontal="center" vertical="center"/>
    </xf>
    <xf numFmtId="168" fontId="37" fillId="0" borderId="21" xfId="5" applyNumberFormat="1" applyFont="1" applyBorder="1" applyAlignment="1">
      <alignment horizontal="center" vertical="center"/>
    </xf>
    <xf numFmtId="168" fontId="37" fillId="0" borderId="22" xfId="5" applyNumberFormat="1" applyFont="1" applyBorder="1" applyAlignment="1">
      <alignment horizontal="center" vertical="center"/>
    </xf>
    <xf numFmtId="168" fontId="37" fillId="9" borderId="21" xfId="5" applyNumberFormat="1" applyFont="1" applyFill="1" applyBorder="1" applyAlignment="1">
      <alignment horizontal="center" vertical="center"/>
    </xf>
    <xf numFmtId="168" fontId="37" fillId="9" borderId="22" xfId="5" applyNumberFormat="1" applyFont="1" applyFill="1" applyBorder="1" applyAlignment="1">
      <alignment horizontal="center" vertical="center"/>
    </xf>
    <xf numFmtId="0" fontId="36" fillId="0" borderId="24" xfId="23" applyFont="1" applyBorder="1" applyAlignment="1">
      <alignment horizontal="left" vertical="center"/>
    </xf>
    <xf numFmtId="0" fontId="36" fillId="0" borderId="1" xfId="23" applyFont="1" applyBorder="1" applyAlignment="1">
      <alignment horizontal="left" vertical="center"/>
    </xf>
    <xf numFmtId="0" fontId="36" fillId="0" borderId="38" xfId="23" applyFont="1" applyBorder="1" applyAlignment="1">
      <alignment horizontal="center" vertical="center"/>
    </xf>
    <xf numFmtId="168" fontId="37" fillId="0" borderId="24" xfId="5" applyNumberFormat="1" applyFont="1" applyBorder="1" applyAlignment="1">
      <alignment horizontal="center" vertical="center"/>
    </xf>
    <xf numFmtId="168" fontId="37" fillId="0" borderId="25" xfId="5" applyNumberFormat="1" applyFont="1" applyBorder="1" applyAlignment="1">
      <alignment horizontal="center" vertical="center"/>
    </xf>
    <xf numFmtId="168" fontId="37" fillId="9" borderId="24" xfId="5" applyNumberFormat="1" applyFont="1" applyFill="1" applyBorder="1" applyAlignment="1">
      <alignment horizontal="center" vertical="center"/>
    </xf>
    <xf numFmtId="168" fontId="37" fillId="9" borderId="25" xfId="5" applyNumberFormat="1" applyFont="1" applyFill="1" applyBorder="1" applyAlignment="1">
      <alignment horizontal="center" vertical="center"/>
    </xf>
    <xf numFmtId="168" fontId="36" fillId="0" borderId="0" xfId="23" applyNumberFormat="1" applyFont="1" applyAlignment="1">
      <alignment vertical="center"/>
    </xf>
    <xf numFmtId="0" fontId="36" fillId="0" borderId="62" xfId="23" applyFont="1" applyBorder="1" applyAlignment="1">
      <alignment vertical="center"/>
    </xf>
    <xf numFmtId="0" fontId="36" fillId="0" borderId="43" xfId="23" applyFont="1" applyBorder="1" applyAlignment="1">
      <alignment vertical="center"/>
    </xf>
    <xf numFmtId="168" fontId="37" fillId="0" borderId="35" xfId="5" applyNumberFormat="1" applyFont="1" applyBorder="1" applyAlignment="1">
      <alignment vertical="center"/>
    </xf>
    <xf numFmtId="168" fontId="37" fillId="0" borderId="36" xfId="5" applyNumberFormat="1" applyFont="1" applyBorder="1" applyAlignment="1">
      <alignment vertical="center"/>
    </xf>
    <xf numFmtId="168" fontId="37" fillId="9" borderId="35" xfId="5" applyNumberFormat="1" applyFont="1" applyFill="1" applyBorder="1" applyAlignment="1">
      <alignment horizontal="center" vertical="center"/>
    </xf>
    <xf numFmtId="168" fontId="37" fillId="9" borderId="36" xfId="5" applyNumberFormat="1" applyFont="1" applyFill="1" applyBorder="1" applyAlignment="1">
      <alignment horizontal="center" vertical="center"/>
    </xf>
    <xf numFmtId="0" fontId="36" fillId="0" borderId="39" xfId="23" applyFont="1" applyBorder="1" applyAlignment="1">
      <alignment horizontal="left" vertical="center"/>
    </xf>
    <xf numFmtId="0" fontId="36" fillId="0" borderId="10" xfId="23" applyFont="1" applyBorder="1" applyAlignment="1">
      <alignment horizontal="left" vertical="center"/>
    </xf>
    <xf numFmtId="0" fontId="36" fillId="0" borderId="63" xfId="23" applyFont="1" applyBorder="1" applyAlignment="1">
      <alignment horizontal="center" vertical="center"/>
    </xf>
    <xf numFmtId="0" fontId="36" fillId="0" borderId="1" xfId="23" applyFont="1" applyBorder="1" applyAlignment="1">
      <alignment horizontal="left" vertical="center" wrapText="1"/>
    </xf>
    <xf numFmtId="0" fontId="36" fillId="0" borderId="57" xfId="23" applyFont="1" applyBorder="1" applyAlignment="1">
      <alignment vertical="center"/>
    </xf>
    <xf numFmtId="0" fontId="36" fillId="0" borderId="64" xfId="23" applyFont="1" applyBorder="1" applyAlignment="1">
      <alignment vertical="center"/>
    </xf>
    <xf numFmtId="0" fontId="36" fillId="0" borderId="30" xfId="23" applyFont="1" applyBorder="1" applyAlignment="1">
      <alignment vertical="center"/>
    </xf>
    <xf numFmtId="168" fontId="37" fillId="0" borderId="21" xfId="5" applyNumberFormat="1" applyFont="1" applyBorder="1" applyAlignment="1">
      <alignment vertical="center"/>
    </xf>
    <xf numFmtId="168" fontId="37" fillId="0" borderId="22" xfId="5" applyNumberFormat="1" applyFont="1" applyBorder="1" applyAlignment="1">
      <alignment vertical="center"/>
    </xf>
    <xf numFmtId="0" fontId="36" fillId="0" borderId="50" xfId="23" applyFont="1" applyBorder="1" applyAlignment="1">
      <alignment horizontal="left" vertical="center"/>
    </xf>
    <xf numFmtId="0" fontId="36" fillId="0" borderId="51" xfId="23" applyFont="1" applyBorder="1" applyAlignment="1">
      <alignment horizontal="left" vertical="center"/>
    </xf>
    <xf numFmtId="0" fontId="36" fillId="0" borderId="52" xfId="23" applyFont="1" applyBorder="1" applyAlignment="1">
      <alignment horizontal="center" vertical="center"/>
    </xf>
    <xf numFmtId="0" fontId="36" fillId="0" borderId="35" xfId="23" applyFont="1" applyBorder="1" applyAlignment="1">
      <alignment horizontal="left" vertical="center"/>
    </xf>
    <xf numFmtId="0" fontId="36" fillId="0" borderId="65" xfId="23" applyFont="1" applyBorder="1" applyAlignment="1">
      <alignment horizontal="left" vertical="center"/>
    </xf>
    <xf numFmtId="0" fontId="36" fillId="0" borderId="42" xfId="23" applyFont="1" applyBorder="1" applyAlignment="1">
      <alignment horizontal="center" vertical="center"/>
    </xf>
    <xf numFmtId="0" fontId="36" fillId="0" borderId="62" xfId="23" applyFont="1" applyBorder="1" applyAlignment="1">
      <alignment horizontal="center" vertical="center"/>
    </xf>
    <xf numFmtId="168" fontId="37" fillId="0" borderId="35" xfId="5" applyNumberFormat="1" applyFont="1" applyBorder="1" applyAlignment="1">
      <alignment horizontal="center" vertical="center"/>
    </xf>
    <xf numFmtId="168" fontId="37" fillId="0" borderId="36" xfId="5" applyNumberFormat="1" applyFont="1" applyBorder="1" applyAlignment="1">
      <alignment horizontal="center" vertical="center"/>
    </xf>
    <xf numFmtId="168" fontId="37" fillId="0" borderId="24" xfId="5" applyNumberFormat="1" applyFont="1" applyBorder="1" applyAlignment="1">
      <alignment vertical="center"/>
    </xf>
    <xf numFmtId="168" fontId="37" fillId="0" borderId="25" xfId="5" applyNumberFormat="1" applyFont="1" applyBorder="1" applyAlignment="1">
      <alignment vertical="center"/>
    </xf>
    <xf numFmtId="0" fontId="36" fillId="0" borderId="63" xfId="23" applyFont="1" applyBorder="1" applyAlignment="1">
      <alignment horizontal="left" vertical="center"/>
    </xf>
    <xf numFmtId="0" fontId="36" fillId="0" borderId="30" xfId="23" applyFont="1" applyBorder="1" applyAlignment="1">
      <alignment horizontal="left" vertical="center"/>
    </xf>
    <xf numFmtId="0" fontId="36" fillId="0" borderId="47" xfId="23" applyFont="1" applyBorder="1" applyAlignment="1">
      <alignment horizontal="left" vertical="center"/>
    </xf>
    <xf numFmtId="168" fontId="37" fillId="0" borderId="39" xfId="5" applyNumberFormat="1" applyFont="1" applyBorder="1" applyAlignment="1">
      <alignment vertical="center"/>
    </xf>
    <xf numFmtId="168" fontId="37" fillId="0" borderId="40" xfId="5" applyNumberFormat="1" applyFont="1" applyBorder="1" applyAlignment="1">
      <alignment vertical="center"/>
    </xf>
    <xf numFmtId="168" fontId="37" fillId="9" borderId="39" xfId="5" applyNumberFormat="1" applyFont="1" applyFill="1" applyBorder="1" applyAlignment="1">
      <alignment horizontal="center" vertical="center"/>
    </xf>
    <xf numFmtId="168" fontId="37" fillId="9" borderId="40" xfId="5" applyNumberFormat="1" applyFont="1" applyFill="1" applyBorder="1" applyAlignment="1">
      <alignment horizontal="center" vertical="center"/>
    </xf>
    <xf numFmtId="168" fontId="37" fillId="0" borderId="0" xfId="5" applyNumberFormat="1" applyFont="1" applyAlignment="1">
      <alignment horizontal="left" vertical="center"/>
    </xf>
    <xf numFmtId="168" fontId="37" fillId="0" borderId="0" xfId="5" applyNumberFormat="1" applyFont="1" applyAlignment="1">
      <alignment horizontal="center" vertical="center"/>
    </xf>
    <xf numFmtId="0" fontId="38" fillId="0" borderId="0" xfId="23" applyFont="1" applyAlignment="1">
      <alignment horizontal="left" vertical="center"/>
    </xf>
    <xf numFmtId="0" fontId="38" fillId="0" borderId="0" xfId="23" applyFont="1" applyAlignment="1">
      <alignment horizontal="center" vertical="center"/>
    </xf>
    <xf numFmtId="0" fontId="38" fillId="0" borderId="0" xfId="23" applyFont="1" applyAlignment="1">
      <alignment vertical="center"/>
    </xf>
    <xf numFmtId="168" fontId="39" fillId="0" borderId="0" xfId="5" applyNumberFormat="1" applyFont="1" applyAlignment="1">
      <alignment vertical="center"/>
    </xf>
    <xf numFmtId="168" fontId="38" fillId="0" borderId="0" xfId="5" applyNumberFormat="1" applyFont="1" applyAlignment="1">
      <alignment vertical="center"/>
    </xf>
    <xf numFmtId="0" fontId="40" fillId="0" borderId="0" xfId="23" applyFont="1"/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7" fillId="4" borderId="10" xfId="0" applyFont="1" applyFill="1" applyBorder="1" applyAlignment="1">
      <alignment vertical="center" wrapText="1"/>
    </xf>
    <xf numFmtId="0" fontId="29" fillId="10" borderId="35" xfId="3" applyFont="1" applyFill="1" applyBorder="1" applyAlignment="1">
      <alignment horizontal="center" vertical="center"/>
    </xf>
    <xf numFmtId="0" fontId="29" fillId="10" borderId="36" xfId="3" applyFont="1" applyFill="1" applyBorder="1" applyAlignment="1">
      <alignment horizontal="center" vertical="center"/>
    </xf>
    <xf numFmtId="0" fontId="31" fillId="10" borderId="24" xfId="3" applyFont="1" applyFill="1" applyBorder="1" applyAlignment="1">
      <alignment horizontal="center" vertical="center"/>
    </xf>
    <xf numFmtId="0" fontId="31" fillId="10" borderId="25" xfId="3" applyFont="1" applyFill="1" applyBorder="1" applyAlignment="1">
      <alignment horizontal="center" vertical="center"/>
    </xf>
    <xf numFmtId="0" fontId="31" fillId="10" borderId="38" xfId="3" applyFont="1" applyFill="1" applyBorder="1" applyAlignment="1">
      <alignment horizontal="center" vertical="center"/>
    </xf>
    <xf numFmtId="0" fontId="31" fillId="10" borderId="0" xfId="3" applyFont="1" applyFill="1" applyBorder="1"/>
    <xf numFmtId="0" fontId="31" fillId="10" borderId="25" xfId="3" applyFont="1" applyFill="1" applyBorder="1"/>
    <xf numFmtId="0" fontId="31" fillId="10" borderId="24" xfId="3" applyFont="1" applyFill="1" applyBorder="1"/>
    <xf numFmtId="0" fontId="31" fillId="10" borderId="9" xfId="3" applyFont="1" applyFill="1" applyBorder="1"/>
    <xf numFmtId="0" fontId="31" fillId="10" borderId="24" xfId="3" applyFont="1" applyFill="1" applyBorder="1" applyAlignment="1">
      <alignment vertical="center"/>
    </xf>
    <xf numFmtId="0" fontId="31" fillId="10" borderId="0" xfId="3" applyFont="1" applyFill="1" applyBorder="1" applyAlignment="1">
      <alignment vertical="center"/>
    </xf>
    <xf numFmtId="0" fontId="31" fillId="10" borderId="25" xfId="3" applyFont="1" applyFill="1" applyBorder="1" applyAlignment="1">
      <alignment vertical="center"/>
    </xf>
    <xf numFmtId="167" fontId="7" fillId="4" borderId="1" xfId="1" applyFont="1" applyFill="1" applyBorder="1" applyAlignment="1"/>
    <xf numFmtId="167" fontId="7" fillId="4" borderId="1" xfId="1" applyFont="1" applyFill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8" fillId="4" borderId="1" xfId="0" applyFont="1" applyFill="1" applyBorder="1" applyAlignment="1"/>
    <xf numFmtId="0" fontId="7" fillId="4" borderId="1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7" fillId="4" borderId="1" xfId="4" applyFont="1" applyFill="1" applyBorder="1" applyAlignment="1"/>
    <xf numFmtId="0" fontId="2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5" fillId="4" borderId="3" xfId="2" applyFont="1" applyFill="1" applyBorder="1" applyAlignment="1">
      <alignment horizontal="center"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27" fillId="7" borderId="3" xfId="3" applyFont="1" applyFill="1" applyBorder="1" applyAlignment="1">
      <alignment horizontal="center" vertical="center"/>
    </xf>
    <xf numFmtId="0" fontId="27" fillId="7" borderId="4" xfId="3" applyFont="1" applyFill="1" applyBorder="1" applyAlignment="1">
      <alignment horizontal="center" vertical="center"/>
    </xf>
    <xf numFmtId="0" fontId="27" fillId="7" borderId="19" xfId="3" applyFont="1" applyFill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32" fillId="6" borderId="14" xfId="3" applyFont="1" applyFill="1" applyBorder="1" applyAlignment="1">
      <alignment horizontal="center" vertical="center"/>
    </xf>
    <xf numFmtId="0" fontId="32" fillId="6" borderId="15" xfId="3" applyFont="1" applyFill="1" applyBorder="1" applyAlignment="1">
      <alignment horizontal="center" vertical="center"/>
    </xf>
    <xf numFmtId="0" fontId="27" fillId="7" borderId="16" xfId="3" applyFont="1" applyFill="1" applyBorder="1" applyAlignment="1">
      <alignment horizontal="center" vertical="center"/>
    </xf>
    <xf numFmtId="0" fontId="27" fillId="7" borderId="17" xfId="3" applyFont="1" applyFill="1" applyBorder="1" applyAlignment="1">
      <alignment horizontal="center" vertical="center"/>
    </xf>
    <xf numFmtId="0" fontId="27" fillId="8" borderId="28" xfId="3" applyFont="1" applyFill="1" applyBorder="1" applyAlignment="1">
      <alignment horizontal="center" vertical="center"/>
    </xf>
    <xf numFmtId="0" fontId="27" fillId="8" borderId="29" xfId="3" applyFont="1" applyFill="1" applyBorder="1" applyAlignment="1">
      <alignment horizontal="center" vertical="center"/>
    </xf>
    <xf numFmtId="0" fontId="32" fillId="6" borderId="3" xfId="3" applyFont="1" applyFill="1" applyBorder="1" applyAlignment="1">
      <alignment horizontal="center" vertical="center"/>
    </xf>
    <xf numFmtId="0" fontId="32" fillId="6" borderId="4" xfId="3" applyFont="1" applyFill="1" applyBorder="1" applyAlignment="1">
      <alignment horizontal="center" vertical="center"/>
    </xf>
    <xf numFmtId="0" fontId="32" fillId="6" borderId="19" xfId="3" applyFont="1" applyFill="1" applyBorder="1" applyAlignment="1">
      <alignment horizontal="center" vertical="center"/>
    </xf>
    <xf numFmtId="0" fontId="27" fillId="7" borderId="30" xfId="3" applyFont="1" applyFill="1" applyBorder="1" applyAlignment="1">
      <alignment horizontal="center" vertical="center"/>
    </xf>
    <xf numFmtId="0" fontId="27" fillId="7" borderId="31" xfId="3" applyFont="1" applyFill="1" applyBorder="1" applyAlignment="1">
      <alignment horizontal="center" vertical="center"/>
    </xf>
    <xf numFmtId="0" fontId="27" fillId="8" borderId="20" xfId="3" applyFont="1" applyFill="1" applyBorder="1" applyAlignment="1">
      <alignment horizontal="center" vertical="center"/>
    </xf>
    <xf numFmtId="0" fontId="29" fillId="8" borderId="23" xfId="15" applyFont="1" applyFill="1" applyBorder="1" applyAlignment="1">
      <alignment horizontal="center" vertical="center"/>
    </xf>
    <xf numFmtId="0" fontId="33" fillId="0" borderId="4" xfId="15" applyFont="1" applyBorder="1" applyAlignment="1">
      <alignment vertical="center"/>
    </xf>
    <xf numFmtId="0" fontId="33" fillId="0" borderId="19" xfId="15" applyFont="1" applyBorder="1" applyAlignment="1">
      <alignment vertical="center"/>
    </xf>
    <xf numFmtId="0" fontId="27" fillId="7" borderId="33" xfId="3" applyFont="1" applyFill="1" applyBorder="1" applyAlignment="1">
      <alignment horizontal="center" vertical="center"/>
    </xf>
    <xf numFmtId="0" fontId="27" fillId="7" borderId="11" xfId="3" applyFont="1" applyFill="1" applyBorder="1" applyAlignment="1">
      <alignment horizontal="center" vertical="center"/>
    </xf>
    <xf numFmtId="0" fontId="27" fillId="7" borderId="12" xfId="3" applyFont="1" applyFill="1" applyBorder="1" applyAlignment="1">
      <alignment horizontal="center" vertical="center"/>
    </xf>
    <xf numFmtId="0" fontId="34" fillId="8" borderId="20" xfId="3" applyFont="1" applyFill="1" applyBorder="1" applyAlignment="1">
      <alignment horizontal="center" vertical="center"/>
    </xf>
    <xf numFmtId="0" fontId="31" fillId="8" borderId="23" xfId="15" applyFont="1" applyFill="1" applyBorder="1" applyAlignment="1">
      <alignment horizontal="center" vertical="center"/>
    </xf>
    <xf numFmtId="0" fontId="34" fillId="6" borderId="3" xfId="3" applyFont="1" applyFill="1" applyBorder="1" applyAlignment="1">
      <alignment horizontal="center"/>
    </xf>
    <xf numFmtId="0" fontId="34" fillId="6" borderId="19" xfId="3" applyFont="1" applyFill="1" applyBorder="1" applyAlignment="1">
      <alignment horizontal="center"/>
    </xf>
    <xf numFmtId="0" fontId="34" fillId="7" borderId="30" xfId="3" applyFont="1" applyFill="1" applyBorder="1" applyAlignment="1">
      <alignment horizontal="center"/>
    </xf>
    <xf numFmtId="0" fontId="34" fillId="7" borderId="31" xfId="3" applyFont="1" applyFill="1" applyBorder="1" applyAlignment="1">
      <alignment horizontal="center"/>
    </xf>
    <xf numFmtId="0" fontId="34" fillId="8" borderId="30" xfId="3" applyFont="1" applyFill="1" applyBorder="1" applyAlignment="1">
      <alignment horizontal="center" vertical="center"/>
    </xf>
    <xf numFmtId="0" fontId="31" fillId="8" borderId="37" xfId="15" applyFont="1" applyFill="1" applyBorder="1" applyAlignment="1">
      <alignment horizontal="center" vertical="center"/>
    </xf>
    <xf numFmtId="0" fontId="34" fillId="6" borderId="26" xfId="3" applyFont="1" applyFill="1" applyBorder="1" applyAlignment="1">
      <alignment horizontal="center"/>
    </xf>
    <xf numFmtId="0" fontId="34" fillId="6" borderId="27" xfId="3" applyFont="1" applyFill="1" applyBorder="1" applyAlignment="1">
      <alignment horizontal="center"/>
    </xf>
    <xf numFmtId="0" fontId="5" fillId="0" borderId="27" xfId="15" applyBorder="1"/>
    <xf numFmtId="0" fontId="34" fillId="7" borderId="33" xfId="3" applyFont="1" applyFill="1" applyBorder="1" applyAlignment="1">
      <alignment horizontal="center"/>
    </xf>
    <xf numFmtId="0" fontId="34" fillId="6" borderId="4" xfId="3" applyFont="1" applyFill="1" applyBorder="1" applyAlignment="1">
      <alignment horizontal="center"/>
    </xf>
    <xf numFmtId="0" fontId="5" fillId="0" borderId="4" xfId="15" applyBorder="1" applyAlignment="1">
      <alignment horizontal="center"/>
    </xf>
    <xf numFmtId="0" fontId="5" fillId="0" borderId="19" xfId="15" applyBorder="1" applyAlignment="1">
      <alignment horizontal="center"/>
    </xf>
    <xf numFmtId="0" fontId="34" fillId="7" borderId="3" xfId="3" applyFont="1" applyFill="1" applyBorder="1" applyAlignment="1">
      <alignment horizontal="center"/>
    </xf>
    <xf numFmtId="0" fontId="34" fillId="7" borderId="19" xfId="3" applyFont="1" applyFill="1" applyBorder="1" applyAlignment="1">
      <alignment horizontal="center"/>
    </xf>
    <xf numFmtId="0" fontId="27" fillId="6" borderId="3" xfId="5" applyNumberFormat="1" applyFont="1" applyFill="1" applyBorder="1" applyAlignment="1">
      <alignment horizontal="center" vertical="center"/>
    </xf>
    <xf numFmtId="0" fontId="33" fillId="0" borderId="4" xfId="15" applyFont="1" applyBorder="1" applyAlignment="1">
      <alignment horizontal="center" vertical="center"/>
    </xf>
    <xf numFmtId="0" fontId="33" fillId="0" borderId="19" xfId="15" applyFont="1" applyBorder="1" applyAlignment="1">
      <alignment horizontal="center" vertical="center"/>
    </xf>
    <xf numFmtId="0" fontId="27" fillId="6" borderId="44" xfId="3" applyFont="1" applyFill="1" applyBorder="1" applyAlignment="1">
      <alignment horizontal="center" vertical="center"/>
    </xf>
    <xf numFmtId="0" fontId="27" fillId="6" borderId="15" xfId="15" applyFont="1" applyFill="1" applyBorder="1" applyAlignment="1">
      <alignment horizontal="center" vertical="center"/>
    </xf>
    <xf numFmtId="0" fontId="33" fillId="0" borderId="31" xfId="15" applyFont="1" applyBorder="1" applyAlignment="1">
      <alignment horizontal="center" vertical="center"/>
    </xf>
    <xf numFmtId="0" fontId="34" fillId="7" borderId="2" xfId="3" applyFont="1" applyFill="1" applyBorder="1" applyAlignment="1">
      <alignment horizontal="center"/>
    </xf>
    <xf numFmtId="0" fontId="34" fillId="6" borderId="45" xfId="3" applyFont="1" applyFill="1" applyBorder="1" applyAlignment="1">
      <alignment horizontal="center"/>
    </xf>
    <xf numFmtId="0" fontId="5" fillId="6" borderId="45" xfId="15" applyFill="1" applyBorder="1"/>
    <xf numFmtId="0" fontId="5" fillId="0" borderId="45" xfId="15" applyBorder="1"/>
    <xf numFmtId="0" fontId="34" fillId="7" borderId="28" xfId="3" applyFont="1" applyFill="1" applyBorder="1" applyAlignment="1">
      <alignment horizontal="center"/>
    </xf>
    <xf numFmtId="0" fontId="34" fillId="6" borderId="3" xfId="3" quotePrefix="1" applyFont="1" applyFill="1" applyBorder="1" applyAlignment="1">
      <alignment horizontal="center"/>
    </xf>
    <xf numFmtId="0" fontId="34" fillId="6" borderId="4" xfId="3" quotePrefix="1" applyFont="1" applyFill="1" applyBorder="1" applyAlignment="1">
      <alignment horizontal="center"/>
    </xf>
    <xf numFmtId="0" fontId="34" fillId="6" borderId="44" xfId="3" quotePrefix="1" applyFont="1" applyFill="1" applyBorder="1" applyAlignment="1">
      <alignment horizontal="center"/>
    </xf>
    <xf numFmtId="0" fontId="34" fillId="6" borderId="14" xfId="3" applyFont="1" applyFill="1" applyBorder="1" applyAlignment="1">
      <alignment horizontal="center"/>
    </xf>
    <xf numFmtId="0" fontId="34" fillId="6" borderId="15" xfId="3" applyFont="1" applyFill="1" applyBorder="1" applyAlignment="1">
      <alignment horizontal="center"/>
    </xf>
    <xf numFmtId="0" fontId="34" fillId="6" borderId="44" xfId="3" applyFont="1" applyFill="1" applyBorder="1" applyAlignment="1">
      <alignment horizontal="center"/>
    </xf>
    <xf numFmtId="0" fontId="34" fillId="6" borderId="15" xfId="15" applyFont="1" applyFill="1" applyBorder="1" applyAlignment="1">
      <alignment horizontal="center"/>
    </xf>
    <xf numFmtId="0" fontId="34" fillId="7" borderId="47" xfId="3" applyFont="1" applyFill="1" applyBorder="1" applyAlignment="1">
      <alignment horizontal="center"/>
    </xf>
    <xf numFmtId="0" fontId="34" fillId="8" borderId="28" xfId="3" applyFont="1" applyFill="1" applyBorder="1" applyAlignment="1">
      <alignment horizontal="center" vertical="center"/>
    </xf>
    <xf numFmtId="0" fontId="34" fillId="8" borderId="29" xfId="3" applyFont="1" applyFill="1" applyBorder="1" applyAlignment="1">
      <alignment horizontal="center" vertical="center"/>
    </xf>
    <xf numFmtId="0" fontId="34" fillId="6" borderId="19" xfId="3" quotePrefix="1" applyFont="1" applyFill="1" applyBorder="1" applyAlignment="1">
      <alignment horizontal="center"/>
    </xf>
    <xf numFmtId="0" fontId="5" fillId="0" borderId="4" xfId="15" applyBorder="1"/>
    <xf numFmtId="0" fontId="5" fillId="0" borderId="19" xfId="15" applyBorder="1"/>
    <xf numFmtId="0" fontId="5" fillId="0" borderId="31" xfId="15" applyBorder="1" applyAlignment="1">
      <alignment horizontal="center"/>
    </xf>
    <xf numFmtId="0" fontId="34" fillId="7" borderId="48" xfId="3" applyFont="1" applyFill="1" applyBorder="1" applyAlignment="1">
      <alignment horizontal="center"/>
    </xf>
    <xf numFmtId="168" fontId="37" fillId="0" borderId="27" xfId="5" applyNumberFormat="1" applyFont="1" applyBorder="1" applyAlignment="1">
      <alignment horizontal="center" vertical="center"/>
    </xf>
    <xf numFmtId="168" fontId="37" fillId="0" borderId="30" xfId="5" applyNumberFormat="1" applyFont="1" applyBorder="1" applyAlignment="1">
      <alignment horizontal="center" vertical="center" wrapText="1"/>
    </xf>
    <xf numFmtId="168" fontId="37" fillId="0" borderId="31" xfId="5" applyNumberFormat="1" applyFont="1" applyBorder="1" applyAlignment="1">
      <alignment horizontal="center" vertical="center" wrapText="1"/>
    </xf>
    <xf numFmtId="168" fontId="37" fillId="9" borderId="30" xfId="5" applyNumberFormat="1" applyFont="1" applyFill="1" applyBorder="1" applyAlignment="1">
      <alignment horizontal="center" vertical="center" wrapText="1"/>
    </xf>
    <xf numFmtId="168" fontId="37" fillId="9" borderId="31" xfId="5" applyNumberFormat="1" applyFont="1" applyFill="1" applyBorder="1" applyAlignment="1">
      <alignment horizontal="center" vertical="center" wrapText="1"/>
    </xf>
    <xf numFmtId="0" fontId="36" fillId="0" borderId="50" xfId="23" applyFont="1" applyBorder="1" applyAlignment="1">
      <alignment horizontal="center" vertical="center"/>
    </xf>
    <xf numFmtId="0" fontId="36" fillId="0" borderId="54" xfId="23" applyFont="1" applyBorder="1" applyAlignment="1">
      <alignment horizontal="center" vertical="center"/>
    </xf>
    <xf numFmtId="0" fontId="36" fillId="0" borderId="58" xfId="23" applyFont="1" applyBorder="1" applyAlignment="1">
      <alignment horizontal="center" vertical="center"/>
    </xf>
    <xf numFmtId="0" fontId="36" fillId="0" borderId="51" xfId="23" applyFont="1" applyBorder="1" applyAlignment="1">
      <alignment horizontal="center" vertical="center"/>
    </xf>
    <xf numFmtId="0" fontId="36" fillId="0" borderId="55" xfId="23" applyFont="1" applyBorder="1" applyAlignment="1">
      <alignment horizontal="center" vertical="center"/>
    </xf>
    <xf numFmtId="0" fontId="36" fillId="0" borderId="59" xfId="23" applyFont="1" applyBorder="1" applyAlignment="1">
      <alignment horizontal="center" vertical="center"/>
    </xf>
    <xf numFmtId="0" fontId="36" fillId="0" borderId="51" xfId="23" applyFont="1" applyBorder="1" applyAlignment="1">
      <alignment horizontal="center" vertical="center" wrapText="1"/>
    </xf>
    <xf numFmtId="0" fontId="36" fillId="0" borderId="55" xfId="23" applyFont="1" applyBorder="1" applyAlignment="1">
      <alignment horizontal="center" vertical="center" wrapText="1"/>
    </xf>
    <xf numFmtId="0" fontId="36" fillId="0" borderId="59" xfId="23" applyFont="1" applyBorder="1" applyAlignment="1">
      <alignment horizontal="center" vertical="center" wrapText="1"/>
    </xf>
    <xf numFmtId="0" fontId="36" fillId="0" borderId="52" xfId="23" applyFont="1" applyBorder="1" applyAlignment="1">
      <alignment horizontal="center" vertical="center"/>
    </xf>
    <xf numFmtId="0" fontId="36" fillId="0" borderId="56" xfId="23" applyFont="1" applyBorder="1" applyAlignment="1">
      <alignment horizontal="center" vertical="center"/>
    </xf>
    <xf numFmtId="0" fontId="36" fillId="0" borderId="60" xfId="23" applyFont="1" applyBorder="1" applyAlignment="1">
      <alignment horizontal="center" vertical="center"/>
    </xf>
    <xf numFmtId="168" fontId="37" fillId="0" borderId="37" xfId="5" applyNumberFormat="1" applyFont="1" applyBorder="1" applyAlignment="1">
      <alignment horizontal="center" vertical="center"/>
    </xf>
    <xf numFmtId="168" fontId="37" fillId="0" borderId="53" xfId="5" applyNumberFormat="1" applyFont="1" applyBorder="1" applyAlignment="1">
      <alignment horizontal="center" vertical="center"/>
    </xf>
    <xf numFmtId="168" fontId="37" fillId="9" borderId="37" xfId="5" applyNumberFormat="1" applyFont="1" applyFill="1" applyBorder="1" applyAlignment="1">
      <alignment horizontal="center" vertical="center"/>
    </xf>
    <xf numFmtId="168" fontId="37" fillId="9" borderId="53" xfId="5" applyNumberFormat="1" applyFont="1" applyFill="1" applyBorder="1" applyAlignment="1">
      <alignment horizontal="center" vertical="center"/>
    </xf>
  </cellXfs>
  <cellStyles count="24">
    <cellStyle name="Comma 2" xfId="5"/>
    <cellStyle name="Comma 2 2" xfId="9"/>
    <cellStyle name="Comma 2 3" xfId="22"/>
    <cellStyle name="Currency" xfId="1" builtinId="4"/>
    <cellStyle name="Currency 2" xfId="7"/>
    <cellStyle name="Currency 2 2" xfId="12"/>
    <cellStyle name="Currency 3" xfId="13"/>
    <cellStyle name="Normal" xfId="0" builtinId="0"/>
    <cellStyle name="Normal 2" xfId="2"/>
    <cellStyle name="Normal 2 2" xfId="8"/>
    <cellStyle name="Normal 2 2 2" xfId="15"/>
    <cellStyle name="Normal 2 3" xfId="16"/>
    <cellStyle name="Normal 2 4" xfId="14"/>
    <cellStyle name="Normal 2 5" xfId="10"/>
    <cellStyle name="Normal 2 6" xfId="21"/>
    <cellStyle name="Normal 3" xfId="4"/>
    <cellStyle name="Normal 3 2" xfId="18"/>
    <cellStyle name="Normal 3 3" xfId="17"/>
    <cellStyle name="Normal 4" xfId="6"/>
    <cellStyle name="Normal 5" xfId="19"/>
    <cellStyle name="Normal 6" xfId="20"/>
    <cellStyle name="Normal 7" xfId="11"/>
    <cellStyle name="Normal_090522 INDIA ISC THC" xfId="23"/>
    <cellStyle name="Normal_THCEX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5"/>
  <sheetViews>
    <sheetView tabSelected="1" zoomScale="115" workbookViewId="0">
      <selection activeCell="C38" sqref="C38"/>
    </sheetView>
  </sheetViews>
  <sheetFormatPr defaultRowHeight="13.5" x14ac:dyDescent="0.25"/>
  <cols>
    <col min="1" max="1" width="5.85546875" style="1" customWidth="1"/>
    <col min="2" max="2" width="49" style="2" customWidth="1"/>
    <col min="3" max="3" width="50.28515625" customWidth="1"/>
    <col min="4" max="4" width="15.7109375" customWidth="1"/>
  </cols>
  <sheetData>
    <row r="2" spans="1:3" ht="15.75" x14ac:dyDescent="0.25">
      <c r="A2" s="216" t="s">
        <v>220</v>
      </c>
      <c r="B2" s="216"/>
      <c r="C2" s="216"/>
    </row>
    <row r="3" spans="1:3" ht="15.75" x14ac:dyDescent="0.25">
      <c r="A3" s="26"/>
      <c r="B3" s="20"/>
      <c r="C3" s="20"/>
    </row>
    <row r="4" spans="1:3" ht="16.5" thickBot="1" x14ac:dyDescent="0.3">
      <c r="A4" s="217" t="s">
        <v>16</v>
      </c>
      <c r="B4" s="217"/>
    </row>
    <row r="5" spans="1:3" thickBot="1" x14ac:dyDescent="0.25">
      <c r="A5" s="36" t="s">
        <v>2</v>
      </c>
      <c r="B5" s="37" t="s">
        <v>4</v>
      </c>
      <c r="C5" s="38" t="s">
        <v>43</v>
      </c>
    </row>
    <row r="6" spans="1:3" s="6" customFormat="1" ht="12.75" x14ac:dyDescent="0.2">
      <c r="A6" s="193">
        <v>1</v>
      </c>
      <c r="B6" s="194" t="s">
        <v>217</v>
      </c>
      <c r="C6" s="195" t="s">
        <v>218</v>
      </c>
    </row>
    <row r="7" spans="1:3" s="6" customFormat="1" ht="12.75" x14ac:dyDescent="0.2">
      <c r="A7" s="4">
        <v>2</v>
      </c>
      <c r="B7" s="5" t="s">
        <v>1</v>
      </c>
      <c r="C7" s="32" t="s">
        <v>36</v>
      </c>
    </row>
    <row r="8" spans="1:3" s="6" customFormat="1" ht="25.5" x14ac:dyDescent="0.2">
      <c r="A8" s="4">
        <v>3</v>
      </c>
      <c r="B8" s="5" t="s">
        <v>0</v>
      </c>
      <c r="C8" s="32" t="s">
        <v>59</v>
      </c>
    </row>
    <row r="9" spans="1:3" s="6" customFormat="1" ht="12.75" x14ac:dyDescent="0.2">
      <c r="A9" s="4">
        <v>4</v>
      </c>
      <c r="B9" s="5" t="s">
        <v>45</v>
      </c>
      <c r="C9" s="5" t="s">
        <v>35</v>
      </c>
    </row>
    <row r="10" spans="1:3" s="6" customFormat="1" ht="12.75" x14ac:dyDescent="0.2">
      <c r="A10" s="4">
        <v>5</v>
      </c>
      <c r="B10" s="5" t="s">
        <v>46</v>
      </c>
      <c r="C10" s="21" t="s">
        <v>11</v>
      </c>
    </row>
    <row r="11" spans="1:3" s="6" customFormat="1" ht="12.75" x14ac:dyDescent="0.2">
      <c r="A11" s="4">
        <v>6</v>
      </c>
      <c r="B11" s="5" t="s">
        <v>47</v>
      </c>
      <c r="C11" s="5" t="s">
        <v>11</v>
      </c>
    </row>
    <row r="12" spans="1:3" s="6" customFormat="1" ht="51" x14ac:dyDescent="0.2">
      <c r="A12" s="4">
        <v>8</v>
      </c>
      <c r="B12" s="22" t="s">
        <v>48</v>
      </c>
      <c r="C12" s="42" t="s">
        <v>54</v>
      </c>
    </row>
    <row r="13" spans="1:3" s="6" customFormat="1" ht="12.75" x14ac:dyDescent="0.2">
      <c r="A13" s="4">
        <v>9</v>
      </c>
      <c r="B13" s="5" t="s">
        <v>7</v>
      </c>
      <c r="C13" s="18" t="s">
        <v>37</v>
      </c>
    </row>
    <row r="14" spans="1:3" s="17" customFormat="1" ht="12.75" x14ac:dyDescent="0.2">
      <c r="A14" s="210">
        <v>10</v>
      </c>
      <c r="B14" s="211" t="s">
        <v>9</v>
      </c>
      <c r="C14" s="212" t="s">
        <v>221</v>
      </c>
    </row>
    <row r="15" spans="1:3" s="6" customFormat="1" ht="12.75" x14ac:dyDescent="0.2">
      <c r="A15" s="222">
        <v>11</v>
      </c>
      <c r="B15" s="221" t="s">
        <v>8</v>
      </c>
      <c r="C15" s="18" t="s">
        <v>12</v>
      </c>
    </row>
    <row r="16" spans="1:3" s="6" customFormat="1" ht="12.75" x14ac:dyDescent="0.2">
      <c r="A16" s="222"/>
      <c r="B16" s="221"/>
      <c r="C16" s="18" t="s">
        <v>13</v>
      </c>
    </row>
    <row r="17" spans="1:3" s="6" customFormat="1" ht="12.75" x14ac:dyDescent="0.2">
      <c r="A17" s="222"/>
      <c r="B17" s="221"/>
      <c r="C17" s="18" t="s">
        <v>14</v>
      </c>
    </row>
    <row r="18" spans="1:3" s="6" customFormat="1" ht="12.75" x14ac:dyDescent="0.2">
      <c r="A18" s="222"/>
      <c r="B18" s="221"/>
      <c r="C18" s="5" t="s">
        <v>38</v>
      </c>
    </row>
    <row r="19" spans="1:3" s="6" customFormat="1" ht="12.75" x14ac:dyDescent="0.2">
      <c r="A19" s="4">
        <v>12</v>
      </c>
      <c r="B19" s="5" t="s">
        <v>3</v>
      </c>
      <c r="C19" s="18" t="s">
        <v>15</v>
      </c>
    </row>
    <row r="20" spans="1:3" s="17" customFormat="1" ht="12.75" x14ac:dyDescent="0.2">
      <c r="A20" s="4">
        <v>13</v>
      </c>
      <c r="B20" s="5" t="s">
        <v>6</v>
      </c>
      <c r="C20" s="5" t="s">
        <v>39</v>
      </c>
    </row>
    <row r="21" spans="1:3" s="17" customFormat="1" ht="12.75" x14ac:dyDescent="0.2">
      <c r="A21" s="4">
        <v>14</v>
      </c>
      <c r="B21" s="5" t="s">
        <v>49</v>
      </c>
      <c r="C21" s="5" t="s">
        <v>40</v>
      </c>
    </row>
    <row r="22" spans="1:3" ht="25.5" x14ac:dyDescent="0.2">
      <c r="A22" s="4">
        <v>15</v>
      </c>
      <c r="B22" s="5" t="s">
        <v>5</v>
      </c>
      <c r="C22" s="22" t="s">
        <v>41</v>
      </c>
    </row>
    <row r="23" spans="1:3" s="3" customFormat="1" ht="12.75" x14ac:dyDescent="0.2">
      <c r="A23" s="213">
        <v>16</v>
      </c>
      <c r="B23" s="208" t="s">
        <v>10</v>
      </c>
      <c r="C23" s="209" t="s">
        <v>219</v>
      </c>
    </row>
    <row r="24" spans="1:3" ht="12.75" customHeight="1" x14ac:dyDescent="0.2">
      <c r="A24" s="220">
        <v>17</v>
      </c>
      <c r="B24" s="218" t="s">
        <v>34</v>
      </c>
      <c r="C24" s="218" t="s">
        <v>42</v>
      </c>
    </row>
    <row r="25" spans="1:3" ht="12.75" x14ac:dyDescent="0.2">
      <c r="A25" s="220"/>
      <c r="B25" s="218"/>
      <c r="C25" s="219"/>
    </row>
    <row r="26" spans="1:3" ht="15" x14ac:dyDescent="0.25">
      <c r="A26" s="30">
        <v>18</v>
      </c>
      <c r="B26" s="39" t="s">
        <v>52</v>
      </c>
      <c r="C26" s="33" t="s">
        <v>50</v>
      </c>
    </row>
    <row r="27" spans="1:3" ht="21" customHeight="1" x14ac:dyDescent="0.2">
      <c r="A27" s="30">
        <v>19</v>
      </c>
      <c r="B27" s="31" t="s">
        <v>55</v>
      </c>
      <c r="C27" s="31" t="s">
        <v>61</v>
      </c>
    </row>
    <row r="28" spans="1:3" ht="25.5" x14ac:dyDescent="0.2">
      <c r="A28" s="30">
        <v>20</v>
      </c>
      <c r="B28" s="34" t="s">
        <v>53</v>
      </c>
      <c r="C28" s="31" t="s">
        <v>51</v>
      </c>
    </row>
    <row r="29" spans="1:3" ht="25.5" x14ac:dyDescent="0.2">
      <c r="A29" s="4">
        <v>21</v>
      </c>
      <c r="B29" s="41" t="s">
        <v>56</v>
      </c>
      <c r="C29" s="43" t="s">
        <v>57</v>
      </c>
    </row>
    <row r="30" spans="1:3" ht="28.5" customHeight="1" x14ac:dyDescent="0.2">
      <c r="A30" s="4">
        <v>22</v>
      </c>
      <c r="B30" s="40" t="s">
        <v>60</v>
      </c>
      <c r="C30" s="43" t="s">
        <v>58</v>
      </c>
    </row>
    <row r="31" spans="1:3" ht="28.5" customHeight="1" x14ac:dyDescent="0.2">
      <c r="A31" s="210">
        <v>23</v>
      </c>
      <c r="B31" s="214" t="s">
        <v>222</v>
      </c>
      <c r="C31" s="215" t="s">
        <v>223</v>
      </c>
    </row>
    <row r="32" spans="1:3" ht="28.5" customHeight="1" x14ac:dyDescent="0.2">
      <c r="A32" s="210">
        <v>24</v>
      </c>
      <c r="B32" s="214" t="s">
        <v>224</v>
      </c>
      <c r="C32" s="215" t="s">
        <v>225</v>
      </c>
    </row>
    <row r="33" spans="1:3" x14ac:dyDescent="0.25">
      <c r="A33" s="23"/>
      <c r="B33" s="29"/>
      <c r="C33" s="24"/>
    </row>
    <row r="34" spans="1:3" ht="15.75" x14ac:dyDescent="0.25">
      <c r="B34" s="35" t="s">
        <v>17</v>
      </c>
    </row>
    <row r="35" spans="1:3" x14ac:dyDescent="0.25">
      <c r="B35" s="19"/>
    </row>
  </sheetData>
  <mergeCells count="7">
    <mergeCell ref="A2:C2"/>
    <mergeCell ref="A4:B4"/>
    <mergeCell ref="B24:B25"/>
    <mergeCell ref="C24:C25"/>
    <mergeCell ref="A24:A25"/>
    <mergeCell ref="B15:B18"/>
    <mergeCell ref="A15:A18"/>
  </mergeCells>
  <phoneticPr fontId="6" type="noConversion"/>
  <pageMargins left="0.43307086614173229" right="0.23622047244094491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0"/>
  <sheetViews>
    <sheetView workbookViewId="0">
      <selection activeCell="B3" sqref="B3:O11"/>
    </sheetView>
  </sheetViews>
  <sheetFormatPr defaultRowHeight="15" x14ac:dyDescent="0.25"/>
  <cols>
    <col min="1" max="1" width="9.140625" style="7"/>
    <col min="2" max="2" width="15.42578125" style="7" customWidth="1"/>
    <col min="3" max="3" width="12.5703125" style="7" customWidth="1"/>
    <col min="4" max="5" width="12.140625" style="7" bestFit="1" customWidth="1"/>
    <col min="6" max="6" width="6.85546875" style="7" customWidth="1"/>
    <col min="7" max="7" width="15.28515625" style="7" customWidth="1"/>
    <col min="8" max="8" width="12" style="7" bestFit="1" customWidth="1"/>
    <col min="9" max="10" width="12.140625" style="7" bestFit="1" customWidth="1"/>
    <col min="11" max="11" width="5.7109375" style="7" customWidth="1"/>
    <col min="12" max="12" width="17" style="7" customWidth="1"/>
    <col min="13" max="13" width="11.140625" style="7" bestFit="1" customWidth="1"/>
    <col min="14" max="14" width="12.28515625" style="7" customWidth="1"/>
    <col min="15" max="15" width="13.140625" style="7" customWidth="1"/>
    <col min="16" max="16384" width="9.140625" style="7"/>
  </cols>
  <sheetData>
    <row r="3" spans="1:15" ht="21" x14ac:dyDescent="0.35">
      <c r="B3" s="25" t="s">
        <v>44</v>
      </c>
    </row>
    <row r="5" spans="1:15" ht="15.75" thickBot="1" x14ac:dyDescent="0.3">
      <c r="B5" s="226" t="s">
        <v>30</v>
      </c>
      <c r="C5" s="226"/>
      <c r="D5" s="226"/>
      <c r="E5" s="226"/>
      <c r="F5" s="226"/>
      <c r="G5" s="8"/>
      <c r="H5" s="8"/>
      <c r="I5" s="8"/>
      <c r="J5" s="8"/>
      <c r="K5" s="8"/>
      <c r="L5" s="8"/>
      <c r="M5" s="8"/>
      <c r="N5" s="8"/>
      <c r="O5" s="8"/>
    </row>
    <row r="6" spans="1:15" ht="16.5" customHeight="1" thickBot="1" x14ac:dyDescent="0.3">
      <c r="A6" s="27"/>
      <c r="B6" s="223" t="s">
        <v>18</v>
      </c>
      <c r="C6" s="224"/>
      <c r="D6" s="224"/>
      <c r="E6" s="225"/>
      <c r="F6" s="8"/>
      <c r="G6" s="223" t="s">
        <v>19</v>
      </c>
      <c r="H6" s="224"/>
      <c r="I6" s="224"/>
      <c r="J6" s="225"/>
      <c r="K6" s="8"/>
      <c r="L6" s="223" t="s">
        <v>20</v>
      </c>
      <c r="M6" s="224"/>
      <c r="N6" s="224"/>
      <c r="O6" s="225"/>
    </row>
    <row r="7" spans="1:15" ht="15.75" thickBot="1" x14ac:dyDescent="0.3">
      <c r="A7" s="27"/>
      <c r="B7" s="9" t="s">
        <v>21</v>
      </c>
      <c r="C7" s="10" t="s">
        <v>22</v>
      </c>
      <c r="D7" s="10">
        <v>40</v>
      </c>
      <c r="E7" s="10" t="s">
        <v>23</v>
      </c>
      <c r="F7" s="8"/>
      <c r="G7" s="11" t="s">
        <v>21</v>
      </c>
      <c r="H7" s="12" t="s">
        <v>22</v>
      </c>
      <c r="I7" s="12" t="s">
        <v>24</v>
      </c>
      <c r="J7" s="12" t="s">
        <v>23</v>
      </c>
      <c r="K7" s="8"/>
      <c r="L7" s="11" t="s">
        <v>21</v>
      </c>
      <c r="M7" s="12" t="s">
        <v>25</v>
      </c>
      <c r="N7" s="12" t="s">
        <v>26</v>
      </c>
      <c r="O7" s="12" t="s">
        <v>27</v>
      </c>
    </row>
    <row r="8" spans="1:15" x14ac:dyDescent="0.25">
      <c r="A8" s="27"/>
      <c r="B8" s="13" t="s">
        <v>28</v>
      </c>
      <c r="C8" s="14">
        <v>10</v>
      </c>
      <c r="D8" s="14">
        <v>10</v>
      </c>
      <c r="E8" s="14">
        <v>10</v>
      </c>
      <c r="F8" s="8"/>
      <c r="G8" s="13" t="s">
        <v>28</v>
      </c>
      <c r="H8" s="14">
        <v>10</v>
      </c>
      <c r="I8" s="14">
        <v>10</v>
      </c>
      <c r="J8" s="14">
        <v>10</v>
      </c>
      <c r="K8" s="8"/>
      <c r="L8" s="13" t="s">
        <v>28</v>
      </c>
      <c r="M8" s="14">
        <v>3</v>
      </c>
      <c r="N8" s="14">
        <v>3</v>
      </c>
      <c r="O8" s="14">
        <v>3</v>
      </c>
    </row>
    <row r="9" spans="1:15" ht="15.75" thickBot="1" x14ac:dyDescent="0.3">
      <c r="A9" s="27"/>
      <c r="B9" s="15" t="s">
        <v>29</v>
      </c>
      <c r="C9" s="16" t="s">
        <v>31</v>
      </c>
      <c r="D9" s="16" t="s">
        <v>32</v>
      </c>
      <c r="E9" s="16" t="s">
        <v>32</v>
      </c>
      <c r="F9" s="8"/>
      <c r="G9" s="15" t="s">
        <v>29</v>
      </c>
      <c r="H9" s="16" t="s">
        <v>31</v>
      </c>
      <c r="I9" s="16" t="s">
        <v>32</v>
      </c>
      <c r="J9" s="16" t="s">
        <v>32</v>
      </c>
      <c r="K9" s="8"/>
      <c r="L9" s="15" t="s">
        <v>29</v>
      </c>
      <c r="M9" s="16" t="s">
        <v>33</v>
      </c>
      <c r="N9" s="16" t="s">
        <v>33</v>
      </c>
      <c r="O9" s="16" t="s">
        <v>33</v>
      </c>
    </row>
    <row r="10" spans="1:15" x14ac:dyDescent="0.25">
      <c r="A10" s="27"/>
    </row>
    <row r="11" spans="1:15" x14ac:dyDescent="0.25">
      <c r="A11" s="27"/>
    </row>
    <row r="12" spans="1:15" x14ac:dyDescent="0.25">
      <c r="A12" s="27"/>
    </row>
    <row r="13" spans="1:15" x14ac:dyDescent="0.25">
      <c r="A13" s="27"/>
    </row>
    <row r="14" spans="1:15" x14ac:dyDescent="0.25">
      <c r="A14" s="27"/>
    </row>
    <row r="15" spans="1:15" x14ac:dyDescent="0.25">
      <c r="A15" s="27"/>
    </row>
    <row r="16" spans="1:15" x14ac:dyDescent="0.25">
      <c r="A16" s="27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8"/>
    </row>
  </sheetData>
  <mergeCells count="4">
    <mergeCell ref="B6:E6"/>
    <mergeCell ref="G6:J6"/>
    <mergeCell ref="L6:O6"/>
    <mergeCell ref="B5:F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4"/>
  <sheetViews>
    <sheetView zoomScale="50" zoomScaleNormal="100" zoomScaleSheetLayoutView="50" workbookViewId="0">
      <pane xSplit="1" topLeftCell="B1" activePane="topRight" state="frozen"/>
      <selection activeCell="A3" sqref="A3"/>
      <selection pane="topRight" activeCell="E29" sqref="E29"/>
    </sheetView>
  </sheetViews>
  <sheetFormatPr defaultColWidth="12.140625" defaultRowHeight="19.5" x14ac:dyDescent="0.25"/>
  <cols>
    <col min="1" max="1" width="37.7109375" style="117" customWidth="1"/>
    <col min="2" max="8" width="20.140625" style="76" customWidth="1"/>
    <col min="9" max="33" width="22.42578125" style="76" customWidth="1"/>
    <col min="34" max="34" width="13.85546875" style="76" customWidth="1"/>
    <col min="35" max="256" width="12.140625" style="76"/>
    <col min="257" max="257" width="37.7109375" style="76" customWidth="1"/>
    <col min="258" max="264" width="20.140625" style="76" customWidth="1"/>
    <col min="265" max="289" width="22.42578125" style="76" customWidth="1"/>
    <col min="290" max="290" width="13.85546875" style="76" customWidth="1"/>
    <col min="291" max="512" width="12.140625" style="76"/>
    <col min="513" max="513" width="37.7109375" style="76" customWidth="1"/>
    <col min="514" max="520" width="20.140625" style="76" customWidth="1"/>
    <col min="521" max="545" width="22.42578125" style="76" customWidth="1"/>
    <col min="546" max="546" width="13.85546875" style="76" customWidth="1"/>
    <col min="547" max="768" width="12.140625" style="76"/>
    <col min="769" max="769" width="37.7109375" style="76" customWidth="1"/>
    <col min="770" max="776" width="20.140625" style="76" customWidth="1"/>
    <col min="777" max="801" width="22.42578125" style="76" customWidth="1"/>
    <col min="802" max="802" width="13.85546875" style="76" customWidth="1"/>
    <col min="803" max="1024" width="12.140625" style="76"/>
    <col min="1025" max="1025" width="37.7109375" style="76" customWidth="1"/>
    <col min="1026" max="1032" width="20.140625" style="76" customWidth="1"/>
    <col min="1033" max="1057" width="22.42578125" style="76" customWidth="1"/>
    <col min="1058" max="1058" width="13.85546875" style="76" customWidth="1"/>
    <col min="1059" max="1280" width="12.140625" style="76"/>
    <col min="1281" max="1281" width="37.7109375" style="76" customWidth="1"/>
    <col min="1282" max="1288" width="20.140625" style="76" customWidth="1"/>
    <col min="1289" max="1313" width="22.42578125" style="76" customWidth="1"/>
    <col min="1314" max="1314" width="13.85546875" style="76" customWidth="1"/>
    <col min="1315" max="1536" width="12.140625" style="76"/>
    <col min="1537" max="1537" width="37.7109375" style="76" customWidth="1"/>
    <col min="1538" max="1544" width="20.140625" style="76" customWidth="1"/>
    <col min="1545" max="1569" width="22.42578125" style="76" customWidth="1"/>
    <col min="1570" max="1570" width="13.85546875" style="76" customWidth="1"/>
    <col min="1571" max="1792" width="12.140625" style="76"/>
    <col min="1793" max="1793" width="37.7109375" style="76" customWidth="1"/>
    <col min="1794" max="1800" width="20.140625" style="76" customWidth="1"/>
    <col min="1801" max="1825" width="22.42578125" style="76" customWidth="1"/>
    <col min="1826" max="1826" width="13.85546875" style="76" customWidth="1"/>
    <col min="1827" max="2048" width="12.140625" style="76"/>
    <col min="2049" max="2049" width="37.7109375" style="76" customWidth="1"/>
    <col min="2050" max="2056" width="20.140625" style="76" customWidth="1"/>
    <col min="2057" max="2081" width="22.42578125" style="76" customWidth="1"/>
    <col min="2082" max="2082" width="13.85546875" style="76" customWidth="1"/>
    <col min="2083" max="2304" width="12.140625" style="76"/>
    <col min="2305" max="2305" width="37.7109375" style="76" customWidth="1"/>
    <col min="2306" max="2312" width="20.140625" style="76" customWidth="1"/>
    <col min="2313" max="2337" width="22.42578125" style="76" customWidth="1"/>
    <col min="2338" max="2338" width="13.85546875" style="76" customWidth="1"/>
    <col min="2339" max="2560" width="12.140625" style="76"/>
    <col min="2561" max="2561" width="37.7109375" style="76" customWidth="1"/>
    <col min="2562" max="2568" width="20.140625" style="76" customWidth="1"/>
    <col min="2569" max="2593" width="22.42578125" style="76" customWidth="1"/>
    <col min="2594" max="2594" width="13.85546875" style="76" customWidth="1"/>
    <col min="2595" max="2816" width="12.140625" style="76"/>
    <col min="2817" max="2817" width="37.7109375" style="76" customWidth="1"/>
    <col min="2818" max="2824" width="20.140625" style="76" customWidth="1"/>
    <col min="2825" max="2849" width="22.42578125" style="76" customWidth="1"/>
    <col min="2850" max="2850" width="13.85546875" style="76" customWidth="1"/>
    <col min="2851" max="3072" width="12.140625" style="76"/>
    <col min="3073" max="3073" width="37.7109375" style="76" customWidth="1"/>
    <col min="3074" max="3080" width="20.140625" style="76" customWidth="1"/>
    <col min="3081" max="3105" width="22.42578125" style="76" customWidth="1"/>
    <col min="3106" max="3106" width="13.85546875" style="76" customWidth="1"/>
    <col min="3107" max="3328" width="12.140625" style="76"/>
    <col min="3329" max="3329" width="37.7109375" style="76" customWidth="1"/>
    <col min="3330" max="3336" width="20.140625" style="76" customWidth="1"/>
    <col min="3337" max="3361" width="22.42578125" style="76" customWidth="1"/>
    <col min="3362" max="3362" width="13.85546875" style="76" customWidth="1"/>
    <col min="3363" max="3584" width="12.140625" style="76"/>
    <col min="3585" max="3585" width="37.7109375" style="76" customWidth="1"/>
    <col min="3586" max="3592" width="20.140625" style="76" customWidth="1"/>
    <col min="3593" max="3617" width="22.42578125" style="76" customWidth="1"/>
    <col min="3618" max="3618" width="13.85546875" style="76" customWidth="1"/>
    <col min="3619" max="3840" width="12.140625" style="76"/>
    <col min="3841" max="3841" width="37.7109375" style="76" customWidth="1"/>
    <col min="3842" max="3848" width="20.140625" style="76" customWidth="1"/>
    <col min="3849" max="3873" width="22.42578125" style="76" customWidth="1"/>
    <col min="3874" max="3874" width="13.85546875" style="76" customWidth="1"/>
    <col min="3875" max="4096" width="12.140625" style="76"/>
    <col min="4097" max="4097" width="37.7109375" style="76" customWidth="1"/>
    <col min="4098" max="4104" width="20.140625" style="76" customWidth="1"/>
    <col min="4105" max="4129" width="22.42578125" style="76" customWidth="1"/>
    <col min="4130" max="4130" width="13.85546875" style="76" customWidth="1"/>
    <col min="4131" max="4352" width="12.140625" style="76"/>
    <col min="4353" max="4353" width="37.7109375" style="76" customWidth="1"/>
    <col min="4354" max="4360" width="20.140625" style="76" customWidth="1"/>
    <col min="4361" max="4385" width="22.42578125" style="76" customWidth="1"/>
    <col min="4386" max="4386" width="13.85546875" style="76" customWidth="1"/>
    <col min="4387" max="4608" width="12.140625" style="76"/>
    <col min="4609" max="4609" width="37.7109375" style="76" customWidth="1"/>
    <col min="4610" max="4616" width="20.140625" style="76" customWidth="1"/>
    <col min="4617" max="4641" width="22.42578125" style="76" customWidth="1"/>
    <col min="4642" max="4642" width="13.85546875" style="76" customWidth="1"/>
    <col min="4643" max="4864" width="12.140625" style="76"/>
    <col min="4865" max="4865" width="37.7109375" style="76" customWidth="1"/>
    <col min="4866" max="4872" width="20.140625" style="76" customWidth="1"/>
    <col min="4873" max="4897" width="22.42578125" style="76" customWidth="1"/>
    <col min="4898" max="4898" width="13.85546875" style="76" customWidth="1"/>
    <col min="4899" max="5120" width="12.140625" style="76"/>
    <col min="5121" max="5121" width="37.7109375" style="76" customWidth="1"/>
    <col min="5122" max="5128" width="20.140625" style="76" customWidth="1"/>
    <col min="5129" max="5153" width="22.42578125" style="76" customWidth="1"/>
    <col min="5154" max="5154" width="13.85546875" style="76" customWidth="1"/>
    <col min="5155" max="5376" width="12.140625" style="76"/>
    <col min="5377" max="5377" width="37.7109375" style="76" customWidth="1"/>
    <col min="5378" max="5384" width="20.140625" style="76" customWidth="1"/>
    <col min="5385" max="5409" width="22.42578125" style="76" customWidth="1"/>
    <col min="5410" max="5410" width="13.85546875" style="76" customWidth="1"/>
    <col min="5411" max="5632" width="12.140625" style="76"/>
    <col min="5633" max="5633" width="37.7109375" style="76" customWidth="1"/>
    <col min="5634" max="5640" width="20.140625" style="76" customWidth="1"/>
    <col min="5641" max="5665" width="22.42578125" style="76" customWidth="1"/>
    <col min="5666" max="5666" width="13.85546875" style="76" customWidth="1"/>
    <col min="5667" max="5888" width="12.140625" style="76"/>
    <col min="5889" max="5889" width="37.7109375" style="76" customWidth="1"/>
    <col min="5890" max="5896" width="20.140625" style="76" customWidth="1"/>
    <col min="5897" max="5921" width="22.42578125" style="76" customWidth="1"/>
    <col min="5922" max="5922" width="13.85546875" style="76" customWidth="1"/>
    <col min="5923" max="6144" width="12.140625" style="76"/>
    <col min="6145" max="6145" width="37.7109375" style="76" customWidth="1"/>
    <col min="6146" max="6152" width="20.140625" style="76" customWidth="1"/>
    <col min="6153" max="6177" width="22.42578125" style="76" customWidth="1"/>
    <col min="6178" max="6178" width="13.85546875" style="76" customWidth="1"/>
    <col min="6179" max="6400" width="12.140625" style="76"/>
    <col min="6401" max="6401" width="37.7109375" style="76" customWidth="1"/>
    <col min="6402" max="6408" width="20.140625" style="76" customWidth="1"/>
    <col min="6409" max="6433" width="22.42578125" style="76" customWidth="1"/>
    <col min="6434" max="6434" width="13.85546875" style="76" customWidth="1"/>
    <col min="6435" max="6656" width="12.140625" style="76"/>
    <col min="6657" max="6657" width="37.7109375" style="76" customWidth="1"/>
    <col min="6658" max="6664" width="20.140625" style="76" customWidth="1"/>
    <col min="6665" max="6689" width="22.42578125" style="76" customWidth="1"/>
    <col min="6690" max="6690" width="13.85546875" style="76" customWidth="1"/>
    <col min="6691" max="6912" width="12.140625" style="76"/>
    <col min="6913" max="6913" width="37.7109375" style="76" customWidth="1"/>
    <col min="6914" max="6920" width="20.140625" style="76" customWidth="1"/>
    <col min="6921" max="6945" width="22.42578125" style="76" customWidth="1"/>
    <col min="6946" max="6946" width="13.85546875" style="76" customWidth="1"/>
    <col min="6947" max="7168" width="12.140625" style="76"/>
    <col min="7169" max="7169" width="37.7109375" style="76" customWidth="1"/>
    <col min="7170" max="7176" width="20.140625" style="76" customWidth="1"/>
    <col min="7177" max="7201" width="22.42578125" style="76" customWidth="1"/>
    <col min="7202" max="7202" width="13.85546875" style="76" customWidth="1"/>
    <col min="7203" max="7424" width="12.140625" style="76"/>
    <col min="7425" max="7425" width="37.7109375" style="76" customWidth="1"/>
    <col min="7426" max="7432" width="20.140625" style="76" customWidth="1"/>
    <col min="7433" max="7457" width="22.42578125" style="76" customWidth="1"/>
    <col min="7458" max="7458" width="13.85546875" style="76" customWidth="1"/>
    <col min="7459" max="7680" width="12.140625" style="76"/>
    <col min="7681" max="7681" width="37.7109375" style="76" customWidth="1"/>
    <col min="7682" max="7688" width="20.140625" style="76" customWidth="1"/>
    <col min="7689" max="7713" width="22.42578125" style="76" customWidth="1"/>
    <col min="7714" max="7714" width="13.85546875" style="76" customWidth="1"/>
    <col min="7715" max="7936" width="12.140625" style="76"/>
    <col min="7937" max="7937" width="37.7109375" style="76" customWidth="1"/>
    <col min="7938" max="7944" width="20.140625" style="76" customWidth="1"/>
    <col min="7945" max="7969" width="22.42578125" style="76" customWidth="1"/>
    <col min="7970" max="7970" width="13.85546875" style="76" customWidth="1"/>
    <col min="7971" max="8192" width="12.140625" style="76"/>
    <col min="8193" max="8193" width="37.7109375" style="76" customWidth="1"/>
    <col min="8194" max="8200" width="20.140625" style="76" customWidth="1"/>
    <col min="8201" max="8225" width="22.42578125" style="76" customWidth="1"/>
    <col min="8226" max="8226" width="13.85546875" style="76" customWidth="1"/>
    <col min="8227" max="8448" width="12.140625" style="76"/>
    <col min="8449" max="8449" width="37.7109375" style="76" customWidth="1"/>
    <col min="8450" max="8456" width="20.140625" style="76" customWidth="1"/>
    <col min="8457" max="8481" width="22.42578125" style="76" customWidth="1"/>
    <col min="8482" max="8482" width="13.85546875" style="76" customWidth="1"/>
    <col min="8483" max="8704" width="12.140625" style="76"/>
    <col min="8705" max="8705" width="37.7109375" style="76" customWidth="1"/>
    <col min="8706" max="8712" width="20.140625" style="76" customWidth="1"/>
    <col min="8713" max="8737" width="22.42578125" style="76" customWidth="1"/>
    <col min="8738" max="8738" width="13.85546875" style="76" customWidth="1"/>
    <col min="8739" max="8960" width="12.140625" style="76"/>
    <col min="8961" max="8961" width="37.7109375" style="76" customWidth="1"/>
    <col min="8962" max="8968" width="20.140625" style="76" customWidth="1"/>
    <col min="8969" max="8993" width="22.42578125" style="76" customWidth="1"/>
    <col min="8994" max="8994" width="13.85546875" style="76" customWidth="1"/>
    <col min="8995" max="9216" width="12.140625" style="76"/>
    <col min="9217" max="9217" width="37.7109375" style="76" customWidth="1"/>
    <col min="9218" max="9224" width="20.140625" style="76" customWidth="1"/>
    <col min="9225" max="9249" width="22.42578125" style="76" customWidth="1"/>
    <col min="9250" max="9250" width="13.85546875" style="76" customWidth="1"/>
    <col min="9251" max="9472" width="12.140625" style="76"/>
    <col min="9473" max="9473" width="37.7109375" style="76" customWidth="1"/>
    <col min="9474" max="9480" width="20.140625" style="76" customWidth="1"/>
    <col min="9481" max="9505" width="22.42578125" style="76" customWidth="1"/>
    <col min="9506" max="9506" width="13.85546875" style="76" customWidth="1"/>
    <col min="9507" max="9728" width="12.140625" style="76"/>
    <col min="9729" max="9729" width="37.7109375" style="76" customWidth="1"/>
    <col min="9730" max="9736" width="20.140625" style="76" customWidth="1"/>
    <col min="9737" max="9761" width="22.42578125" style="76" customWidth="1"/>
    <col min="9762" max="9762" width="13.85546875" style="76" customWidth="1"/>
    <col min="9763" max="9984" width="12.140625" style="76"/>
    <col min="9985" max="9985" width="37.7109375" style="76" customWidth="1"/>
    <col min="9986" max="9992" width="20.140625" style="76" customWidth="1"/>
    <col min="9993" max="10017" width="22.42578125" style="76" customWidth="1"/>
    <col min="10018" max="10018" width="13.85546875" style="76" customWidth="1"/>
    <col min="10019" max="10240" width="12.140625" style="76"/>
    <col min="10241" max="10241" width="37.7109375" style="76" customWidth="1"/>
    <col min="10242" max="10248" width="20.140625" style="76" customWidth="1"/>
    <col min="10249" max="10273" width="22.42578125" style="76" customWidth="1"/>
    <col min="10274" max="10274" width="13.85546875" style="76" customWidth="1"/>
    <col min="10275" max="10496" width="12.140625" style="76"/>
    <col min="10497" max="10497" width="37.7109375" style="76" customWidth="1"/>
    <col min="10498" max="10504" width="20.140625" style="76" customWidth="1"/>
    <col min="10505" max="10529" width="22.42578125" style="76" customWidth="1"/>
    <col min="10530" max="10530" width="13.85546875" style="76" customWidth="1"/>
    <col min="10531" max="10752" width="12.140625" style="76"/>
    <col min="10753" max="10753" width="37.7109375" style="76" customWidth="1"/>
    <col min="10754" max="10760" width="20.140625" style="76" customWidth="1"/>
    <col min="10761" max="10785" width="22.42578125" style="76" customWidth="1"/>
    <col min="10786" max="10786" width="13.85546875" style="76" customWidth="1"/>
    <col min="10787" max="11008" width="12.140625" style="76"/>
    <col min="11009" max="11009" width="37.7109375" style="76" customWidth="1"/>
    <col min="11010" max="11016" width="20.140625" style="76" customWidth="1"/>
    <col min="11017" max="11041" width="22.42578125" style="76" customWidth="1"/>
    <col min="11042" max="11042" width="13.85546875" style="76" customWidth="1"/>
    <col min="11043" max="11264" width="12.140625" style="76"/>
    <col min="11265" max="11265" width="37.7109375" style="76" customWidth="1"/>
    <col min="11266" max="11272" width="20.140625" style="76" customWidth="1"/>
    <col min="11273" max="11297" width="22.42578125" style="76" customWidth="1"/>
    <col min="11298" max="11298" width="13.85546875" style="76" customWidth="1"/>
    <col min="11299" max="11520" width="12.140625" style="76"/>
    <col min="11521" max="11521" width="37.7109375" style="76" customWidth="1"/>
    <col min="11522" max="11528" width="20.140625" style="76" customWidth="1"/>
    <col min="11529" max="11553" width="22.42578125" style="76" customWidth="1"/>
    <col min="11554" max="11554" width="13.85546875" style="76" customWidth="1"/>
    <col min="11555" max="11776" width="12.140625" style="76"/>
    <col min="11777" max="11777" width="37.7109375" style="76" customWidth="1"/>
    <col min="11778" max="11784" width="20.140625" style="76" customWidth="1"/>
    <col min="11785" max="11809" width="22.42578125" style="76" customWidth="1"/>
    <col min="11810" max="11810" width="13.85546875" style="76" customWidth="1"/>
    <col min="11811" max="12032" width="12.140625" style="76"/>
    <col min="12033" max="12033" width="37.7109375" style="76" customWidth="1"/>
    <col min="12034" max="12040" width="20.140625" style="76" customWidth="1"/>
    <col min="12041" max="12065" width="22.42578125" style="76" customWidth="1"/>
    <col min="12066" max="12066" width="13.85546875" style="76" customWidth="1"/>
    <col min="12067" max="12288" width="12.140625" style="76"/>
    <col min="12289" max="12289" width="37.7109375" style="76" customWidth="1"/>
    <col min="12290" max="12296" width="20.140625" style="76" customWidth="1"/>
    <col min="12297" max="12321" width="22.42578125" style="76" customWidth="1"/>
    <col min="12322" max="12322" width="13.85546875" style="76" customWidth="1"/>
    <col min="12323" max="12544" width="12.140625" style="76"/>
    <col min="12545" max="12545" width="37.7109375" style="76" customWidth="1"/>
    <col min="12546" max="12552" width="20.140625" style="76" customWidth="1"/>
    <col min="12553" max="12577" width="22.42578125" style="76" customWidth="1"/>
    <col min="12578" max="12578" width="13.85546875" style="76" customWidth="1"/>
    <col min="12579" max="12800" width="12.140625" style="76"/>
    <col min="12801" max="12801" width="37.7109375" style="76" customWidth="1"/>
    <col min="12802" max="12808" width="20.140625" style="76" customWidth="1"/>
    <col min="12809" max="12833" width="22.42578125" style="76" customWidth="1"/>
    <col min="12834" max="12834" width="13.85546875" style="76" customWidth="1"/>
    <col min="12835" max="13056" width="12.140625" style="76"/>
    <col min="13057" max="13057" width="37.7109375" style="76" customWidth="1"/>
    <col min="13058" max="13064" width="20.140625" style="76" customWidth="1"/>
    <col min="13065" max="13089" width="22.42578125" style="76" customWidth="1"/>
    <col min="13090" max="13090" width="13.85546875" style="76" customWidth="1"/>
    <col min="13091" max="13312" width="12.140625" style="76"/>
    <col min="13313" max="13313" width="37.7109375" style="76" customWidth="1"/>
    <col min="13314" max="13320" width="20.140625" style="76" customWidth="1"/>
    <col min="13321" max="13345" width="22.42578125" style="76" customWidth="1"/>
    <col min="13346" max="13346" width="13.85546875" style="76" customWidth="1"/>
    <col min="13347" max="13568" width="12.140625" style="76"/>
    <col min="13569" max="13569" width="37.7109375" style="76" customWidth="1"/>
    <col min="13570" max="13576" width="20.140625" style="76" customWidth="1"/>
    <col min="13577" max="13601" width="22.42578125" style="76" customWidth="1"/>
    <col min="13602" max="13602" width="13.85546875" style="76" customWidth="1"/>
    <col min="13603" max="13824" width="12.140625" style="76"/>
    <col min="13825" max="13825" width="37.7109375" style="76" customWidth="1"/>
    <col min="13826" max="13832" width="20.140625" style="76" customWidth="1"/>
    <col min="13833" max="13857" width="22.42578125" style="76" customWidth="1"/>
    <col min="13858" max="13858" width="13.85546875" style="76" customWidth="1"/>
    <col min="13859" max="14080" width="12.140625" style="76"/>
    <col min="14081" max="14081" width="37.7109375" style="76" customWidth="1"/>
    <col min="14082" max="14088" width="20.140625" style="76" customWidth="1"/>
    <col min="14089" max="14113" width="22.42578125" style="76" customWidth="1"/>
    <col min="14114" max="14114" width="13.85546875" style="76" customWidth="1"/>
    <col min="14115" max="14336" width="12.140625" style="76"/>
    <col min="14337" max="14337" width="37.7109375" style="76" customWidth="1"/>
    <col min="14338" max="14344" width="20.140625" style="76" customWidth="1"/>
    <col min="14345" max="14369" width="22.42578125" style="76" customWidth="1"/>
    <col min="14370" max="14370" width="13.85546875" style="76" customWidth="1"/>
    <col min="14371" max="14592" width="12.140625" style="76"/>
    <col min="14593" max="14593" width="37.7109375" style="76" customWidth="1"/>
    <col min="14594" max="14600" width="20.140625" style="76" customWidth="1"/>
    <col min="14601" max="14625" width="22.42578125" style="76" customWidth="1"/>
    <col min="14626" max="14626" width="13.85546875" style="76" customWidth="1"/>
    <col min="14627" max="14848" width="12.140625" style="76"/>
    <col min="14849" max="14849" width="37.7109375" style="76" customWidth="1"/>
    <col min="14850" max="14856" width="20.140625" style="76" customWidth="1"/>
    <col min="14857" max="14881" width="22.42578125" style="76" customWidth="1"/>
    <col min="14882" max="14882" width="13.85546875" style="76" customWidth="1"/>
    <col min="14883" max="15104" width="12.140625" style="76"/>
    <col min="15105" max="15105" width="37.7109375" style="76" customWidth="1"/>
    <col min="15106" max="15112" width="20.140625" style="76" customWidth="1"/>
    <col min="15113" max="15137" width="22.42578125" style="76" customWidth="1"/>
    <col min="15138" max="15138" width="13.85546875" style="76" customWidth="1"/>
    <col min="15139" max="15360" width="12.140625" style="76"/>
    <col min="15361" max="15361" width="37.7109375" style="76" customWidth="1"/>
    <col min="15362" max="15368" width="20.140625" style="76" customWidth="1"/>
    <col min="15369" max="15393" width="22.42578125" style="76" customWidth="1"/>
    <col min="15394" max="15394" width="13.85546875" style="76" customWidth="1"/>
    <col min="15395" max="15616" width="12.140625" style="76"/>
    <col min="15617" max="15617" width="37.7109375" style="76" customWidth="1"/>
    <col min="15618" max="15624" width="20.140625" style="76" customWidth="1"/>
    <col min="15625" max="15649" width="22.42578125" style="76" customWidth="1"/>
    <col min="15650" max="15650" width="13.85546875" style="76" customWidth="1"/>
    <col min="15651" max="15872" width="12.140625" style="76"/>
    <col min="15873" max="15873" width="37.7109375" style="76" customWidth="1"/>
    <col min="15874" max="15880" width="20.140625" style="76" customWidth="1"/>
    <col min="15881" max="15905" width="22.42578125" style="76" customWidth="1"/>
    <col min="15906" max="15906" width="13.85546875" style="76" customWidth="1"/>
    <col min="15907" max="16128" width="12.140625" style="76"/>
    <col min="16129" max="16129" width="37.7109375" style="76" customWidth="1"/>
    <col min="16130" max="16136" width="20.140625" style="76" customWidth="1"/>
    <col min="16137" max="16161" width="22.42578125" style="76" customWidth="1"/>
    <col min="16162" max="16162" width="13.85546875" style="76" customWidth="1"/>
    <col min="16163" max="16384" width="12.140625" style="76"/>
  </cols>
  <sheetData>
    <row r="1" spans="1:31" s="46" customFormat="1" ht="39.75" customHeight="1" x14ac:dyDescent="0.2">
      <c r="A1" s="44"/>
      <c r="B1" s="230" t="s">
        <v>62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31" s="46" customFormat="1" ht="39.75" customHeight="1" x14ac:dyDescent="0.2">
      <c r="A2" s="44"/>
      <c r="B2" s="47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31" s="50" customFormat="1" ht="36" customHeight="1" thickBot="1" x14ac:dyDescent="0.25">
      <c r="A3" s="48"/>
      <c r="B3" s="49" t="s">
        <v>64</v>
      </c>
      <c r="U3" s="44" t="s">
        <v>65</v>
      </c>
      <c r="W3" s="46"/>
      <c r="AD3" s="231"/>
      <c r="AE3" s="231"/>
    </row>
    <row r="4" spans="1:31" s="50" customFormat="1" ht="34.5" customHeight="1" thickBot="1" x14ac:dyDescent="0.3">
      <c r="A4" s="51"/>
      <c r="B4" s="232" t="s">
        <v>66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3"/>
      <c r="R4" s="52"/>
      <c r="S4" s="52"/>
      <c r="T4" s="52"/>
      <c r="U4" s="52"/>
      <c r="V4" s="52"/>
      <c r="W4" s="52"/>
      <c r="X4" s="52"/>
      <c r="Y4" s="52"/>
    </row>
    <row r="5" spans="1:31" s="50" customFormat="1" ht="34.5" customHeight="1" thickBot="1" x14ac:dyDescent="0.3">
      <c r="A5" s="51"/>
      <c r="B5" s="234" t="s">
        <v>67</v>
      </c>
      <c r="C5" s="235"/>
      <c r="D5" s="234" t="s">
        <v>68</v>
      </c>
      <c r="E5" s="235"/>
      <c r="F5" s="234" t="s">
        <v>69</v>
      </c>
      <c r="G5" s="235"/>
      <c r="H5" s="234" t="s">
        <v>70</v>
      </c>
      <c r="I5" s="235"/>
      <c r="J5" s="234" t="s">
        <v>69</v>
      </c>
      <c r="K5" s="235"/>
      <c r="L5" s="234" t="s">
        <v>70</v>
      </c>
      <c r="M5" s="235"/>
      <c r="N5" s="234" t="s">
        <v>71</v>
      </c>
      <c r="O5" s="235"/>
      <c r="P5" s="234" t="s">
        <v>72</v>
      </c>
      <c r="Q5" s="235"/>
    </row>
    <row r="6" spans="1:31" s="50" customFormat="1" ht="34.5" customHeight="1" thickBot="1" x14ac:dyDescent="0.25">
      <c r="A6" s="53"/>
      <c r="B6" s="54"/>
      <c r="C6" s="55"/>
      <c r="D6" s="55"/>
      <c r="E6" s="56"/>
      <c r="F6" s="227" t="s">
        <v>73</v>
      </c>
      <c r="G6" s="228"/>
      <c r="H6" s="228"/>
      <c r="I6" s="229"/>
      <c r="J6" s="227" t="s">
        <v>74</v>
      </c>
      <c r="K6" s="228"/>
      <c r="L6" s="228"/>
      <c r="M6" s="229"/>
      <c r="N6" s="54"/>
      <c r="O6" s="55"/>
      <c r="P6" s="54"/>
      <c r="Q6" s="55"/>
    </row>
    <row r="7" spans="1:31" s="50" customFormat="1" ht="34.5" customHeight="1" x14ac:dyDescent="0.2">
      <c r="A7" s="57" t="s">
        <v>75</v>
      </c>
      <c r="B7" s="58" t="s">
        <v>22</v>
      </c>
      <c r="C7" s="59" t="s">
        <v>24</v>
      </c>
      <c r="D7" s="58" t="s">
        <v>22</v>
      </c>
      <c r="E7" s="59" t="s">
        <v>24</v>
      </c>
      <c r="F7" s="58" t="s">
        <v>22</v>
      </c>
      <c r="G7" s="59" t="s">
        <v>24</v>
      </c>
      <c r="H7" s="58" t="s">
        <v>22</v>
      </c>
      <c r="I7" s="59" t="s">
        <v>24</v>
      </c>
      <c r="J7" s="58" t="s">
        <v>22</v>
      </c>
      <c r="K7" s="59" t="s">
        <v>24</v>
      </c>
      <c r="L7" s="58" t="s">
        <v>22</v>
      </c>
      <c r="M7" s="59" t="s">
        <v>24</v>
      </c>
      <c r="N7" s="58" t="s">
        <v>22</v>
      </c>
      <c r="O7" s="59" t="s">
        <v>24</v>
      </c>
      <c r="P7" s="58" t="s">
        <v>22</v>
      </c>
      <c r="Q7" s="59" t="s">
        <v>24</v>
      </c>
    </row>
    <row r="8" spans="1:31" s="50" customFormat="1" ht="34.5" customHeight="1" x14ac:dyDescent="0.2">
      <c r="A8" s="60" t="s">
        <v>76</v>
      </c>
      <c r="B8" s="61">
        <v>7610</v>
      </c>
      <c r="C8" s="62">
        <v>12660</v>
      </c>
      <c r="D8" s="61">
        <v>10990</v>
      </c>
      <c r="E8" s="62">
        <v>17800</v>
      </c>
      <c r="F8" s="61">
        <v>8840</v>
      </c>
      <c r="G8" s="62">
        <v>14280</v>
      </c>
      <c r="H8" s="61">
        <v>13330</v>
      </c>
      <c r="I8" s="62">
        <v>21490</v>
      </c>
      <c r="J8" s="63">
        <v>8510</v>
      </c>
      <c r="K8" s="64">
        <v>13790</v>
      </c>
      <c r="L8" s="63">
        <v>12840</v>
      </c>
      <c r="M8" s="64">
        <v>20690</v>
      </c>
      <c r="N8" s="63">
        <f>18600+30</f>
        <v>18630</v>
      </c>
      <c r="O8" s="64">
        <f>25800+60</f>
        <v>25860</v>
      </c>
      <c r="P8" s="63">
        <f>16200+30</f>
        <v>16230</v>
      </c>
      <c r="Q8" s="64">
        <f>25000+60</f>
        <v>25060</v>
      </c>
    </row>
    <row r="9" spans="1:31" s="50" customFormat="1" ht="34.5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  <c r="N9" s="69"/>
      <c r="O9" s="69"/>
      <c r="P9" s="69"/>
      <c r="Q9" s="69"/>
    </row>
    <row r="10" spans="1:31" s="50" customFormat="1" ht="34.5" customHeight="1" thickBot="1" x14ac:dyDescent="0.25">
      <c r="A10" s="236" t="s">
        <v>77</v>
      </c>
      <c r="B10" s="238" t="s">
        <v>78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  <c r="R10" s="52"/>
      <c r="S10" s="52"/>
      <c r="T10" s="52"/>
      <c r="U10" s="52"/>
    </row>
    <row r="11" spans="1:31" s="50" customFormat="1" ht="34.5" customHeight="1" thickBot="1" x14ac:dyDescent="0.25">
      <c r="A11" s="237"/>
      <c r="B11" s="241" t="s">
        <v>67</v>
      </c>
      <c r="C11" s="242"/>
      <c r="D11" s="241" t="s">
        <v>68</v>
      </c>
      <c r="E11" s="242"/>
      <c r="F11" s="227" t="s">
        <v>69</v>
      </c>
      <c r="G11" s="229"/>
      <c r="H11" s="227" t="s">
        <v>70</v>
      </c>
      <c r="I11" s="229"/>
      <c r="J11" s="227" t="s">
        <v>69</v>
      </c>
      <c r="K11" s="229"/>
      <c r="L11" s="227" t="s">
        <v>70</v>
      </c>
      <c r="M11" s="229"/>
      <c r="N11" s="241" t="s">
        <v>71</v>
      </c>
      <c r="O11" s="242"/>
      <c r="P11" s="241" t="s">
        <v>72</v>
      </c>
      <c r="Q11" s="242"/>
    </row>
    <row r="12" spans="1:31" s="50" customFormat="1" ht="34.5" customHeight="1" thickBot="1" x14ac:dyDescent="0.25">
      <c r="A12" s="70"/>
      <c r="B12" s="71"/>
      <c r="C12" s="72"/>
      <c r="D12" s="71"/>
      <c r="E12" s="72"/>
      <c r="F12" s="227" t="s">
        <v>73</v>
      </c>
      <c r="G12" s="228"/>
      <c r="H12" s="228"/>
      <c r="I12" s="229"/>
      <c r="J12" s="227" t="s">
        <v>74</v>
      </c>
      <c r="K12" s="228"/>
      <c r="L12" s="228"/>
      <c r="M12" s="229"/>
      <c r="N12" s="71"/>
      <c r="O12" s="73"/>
      <c r="P12" s="71"/>
      <c r="Q12" s="73"/>
    </row>
    <row r="13" spans="1:31" s="50" customFormat="1" ht="34.5" customHeight="1" x14ac:dyDescent="0.2">
      <c r="A13" s="57" t="s">
        <v>75</v>
      </c>
      <c r="B13" s="58" t="s">
        <v>22</v>
      </c>
      <c r="C13" s="59" t="s">
        <v>24</v>
      </c>
      <c r="D13" s="58" t="s">
        <v>22</v>
      </c>
      <c r="E13" s="59" t="s">
        <v>24</v>
      </c>
      <c r="F13" s="58" t="s">
        <v>22</v>
      </c>
      <c r="G13" s="59" t="s">
        <v>24</v>
      </c>
      <c r="H13" s="58" t="s">
        <v>22</v>
      </c>
      <c r="I13" s="59" t="s">
        <v>24</v>
      </c>
      <c r="J13" s="58" t="s">
        <v>22</v>
      </c>
      <c r="K13" s="59" t="s">
        <v>24</v>
      </c>
      <c r="L13" s="58" t="s">
        <v>22</v>
      </c>
      <c r="M13" s="59" t="s">
        <v>24</v>
      </c>
      <c r="N13" s="58" t="s">
        <v>22</v>
      </c>
      <c r="O13" s="59" t="s">
        <v>24</v>
      </c>
      <c r="P13" s="58" t="s">
        <v>22</v>
      </c>
      <c r="Q13" s="59" t="s">
        <v>24</v>
      </c>
    </row>
    <row r="14" spans="1:31" s="50" customFormat="1" ht="34.5" customHeight="1" x14ac:dyDescent="0.2">
      <c r="A14" s="60" t="s">
        <v>76</v>
      </c>
      <c r="B14" s="61">
        <v>7610</v>
      </c>
      <c r="C14" s="62">
        <v>12660</v>
      </c>
      <c r="D14" s="61">
        <v>10990</v>
      </c>
      <c r="E14" s="62">
        <v>17800</v>
      </c>
      <c r="F14" s="61">
        <v>8840</v>
      </c>
      <c r="G14" s="62">
        <v>14280</v>
      </c>
      <c r="H14" s="61">
        <v>13330</v>
      </c>
      <c r="I14" s="62">
        <v>21490</v>
      </c>
      <c r="J14" s="63">
        <v>8510</v>
      </c>
      <c r="K14" s="64">
        <v>13790</v>
      </c>
      <c r="L14" s="63">
        <v>12840</v>
      </c>
      <c r="M14" s="64">
        <v>20690</v>
      </c>
      <c r="N14" s="63">
        <f>21850+30</f>
        <v>21880</v>
      </c>
      <c r="O14" s="64">
        <f>30320+60</f>
        <v>30380</v>
      </c>
      <c r="P14" s="63">
        <f>16200+30</f>
        <v>16230</v>
      </c>
      <c r="Q14" s="64">
        <f>25000+60</f>
        <v>25060</v>
      </c>
    </row>
    <row r="15" spans="1:31" s="50" customFormat="1" ht="34.5" customHeight="1" thickBot="1" x14ac:dyDescent="0.25">
      <c r="A15" s="65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9"/>
      <c r="O15" s="69"/>
      <c r="P15" s="69"/>
      <c r="Q15" s="69"/>
    </row>
    <row r="16" spans="1:31" s="50" customFormat="1" ht="34.5" customHeight="1" thickBot="1" x14ac:dyDescent="0.25">
      <c r="A16" s="243" t="s">
        <v>79</v>
      </c>
      <c r="B16" s="238" t="s">
        <v>80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45"/>
      <c r="O16" s="245"/>
      <c r="P16" s="245"/>
      <c r="Q16" s="246"/>
      <c r="R16" s="52"/>
      <c r="S16" s="52"/>
      <c r="T16" s="52"/>
      <c r="U16" s="52"/>
    </row>
    <row r="17" spans="1:27" s="50" customFormat="1" ht="34.5" customHeight="1" thickBot="1" x14ac:dyDescent="0.25">
      <c r="A17" s="244"/>
      <c r="B17" s="241" t="s">
        <v>67</v>
      </c>
      <c r="C17" s="247"/>
      <c r="D17" s="241" t="s">
        <v>68</v>
      </c>
      <c r="E17" s="247"/>
      <c r="F17" s="248" t="s">
        <v>69</v>
      </c>
      <c r="G17" s="249"/>
      <c r="H17" s="248" t="s">
        <v>70</v>
      </c>
      <c r="I17" s="249"/>
      <c r="J17" s="248" t="s">
        <v>69</v>
      </c>
      <c r="K17" s="249"/>
      <c r="L17" s="248" t="s">
        <v>70</v>
      </c>
      <c r="M17" s="249"/>
      <c r="N17" s="241" t="s">
        <v>71</v>
      </c>
      <c r="O17" s="242"/>
      <c r="P17" s="241" t="s">
        <v>72</v>
      </c>
      <c r="Q17" s="242"/>
    </row>
    <row r="18" spans="1:27" s="50" customFormat="1" ht="34.5" customHeight="1" thickBot="1" x14ac:dyDescent="0.25">
      <c r="A18" s="70"/>
      <c r="B18" s="71"/>
      <c r="C18" s="72"/>
      <c r="D18" s="71"/>
      <c r="E18" s="72"/>
      <c r="F18" s="227" t="s">
        <v>73</v>
      </c>
      <c r="G18" s="228"/>
      <c r="H18" s="228"/>
      <c r="I18" s="229"/>
      <c r="J18" s="227" t="s">
        <v>74</v>
      </c>
      <c r="K18" s="228"/>
      <c r="L18" s="228"/>
      <c r="M18" s="229"/>
      <c r="N18" s="71"/>
      <c r="O18" s="73"/>
      <c r="P18" s="71"/>
      <c r="Q18" s="73"/>
    </row>
    <row r="19" spans="1:27" s="50" customFormat="1" ht="34.5" customHeight="1" x14ac:dyDescent="0.2">
      <c r="A19" s="57" t="s">
        <v>75</v>
      </c>
      <c r="B19" s="58" t="s">
        <v>22</v>
      </c>
      <c r="C19" s="59" t="s">
        <v>24</v>
      </c>
      <c r="D19" s="58" t="s">
        <v>22</v>
      </c>
      <c r="E19" s="59" t="s">
        <v>24</v>
      </c>
      <c r="F19" s="58" t="s">
        <v>22</v>
      </c>
      <c r="G19" s="59" t="s">
        <v>24</v>
      </c>
      <c r="H19" s="58" t="s">
        <v>22</v>
      </c>
      <c r="I19" s="59" t="s">
        <v>24</v>
      </c>
      <c r="J19" s="58" t="s">
        <v>22</v>
      </c>
      <c r="K19" s="59" t="s">
        <v>24</v>
      </c>
      <c r="L19" s="58" t="s">
        <v>22</v>
      </c>
      <c r="M19" s="59" t="s">
        <v>24</v>
      </c>
      <c r="N19" s="58" t="s">
        <v>22</v>
      </c>
      <c r="O19" s="59" t="s">
        <v>24</v>
      </c>
      <c r="P19" s="58" t="s">
        <v>22</v>
      </c>
      <c r="Q19" s="59" t="s">
        <v>24</v>
      </c>
    </row>
    <row r="20" spans="1:27" s="50" customFormat="1" ht="34.5" customHeight="1" x14ac:dyDescent="0.2">
      <c r="A20" s="60" t="s">
        <v>76</v>
      </c>
      <c r="B20" s="61">
        <v>7610</v>
      </c>
      <c r="C20" s="62">
        <v>12660</v>
      </c>
      <c r="D20" s="61">
        <v>10990</v>
      </c>
      <c r="E20" s="62">
        <v>17800</v>
      </c>
      <c r="F20" s="61">
        <v>8840</v>
      </c>
      <c r="G20" s="62">
        <v>14280</v>
      </c>
      <c r="H20" s="61">
        <v>13330</v>
      </c>
      <c r="I20" s="62">
        <v>21490</v>
      </c>
      <c r="J20" s="63">
        <v>8510</v>
      </c>
      <c r="K20" s="64">
        <v>13790</v>
      </c>
      <c r="L20" s="63">
        <v>12840</v>
      </c>
      <c r="M20" s="64">
        <v>20690</v>
      </c>
      <c r="N20" s="63">
        <f>18600+30</f>
        <v>18630</v>
      </c>
      <c r="O20" s="64">
        <f>25800+60</f>
        <v>25860</v>
      </c>
      <c r="P20" s="63">
        <f>16200+30</f>
        <v>16230</v>
      </c>
      <c r="Q20" s="64">
        <f>25000+60</f>
        <v>25060</v>
      </c>
    </row>
    <row r="21" spans="1:27" s="50" customFormat="1" ht="34.5" customHeight="1" thickBot="1" x14ac:dyDescent="0.25">
      <c r="A21" s="65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9"/>
      <c r="O21" s="69"/>
      <c r="P21" s="69"/>
      <c r="Q21" s="69"/>
    </row>
    <row r="22" spans="1:27" s="50" customFormat="1" ht="34.5" customHeight="1" thickBot="1" x14ac:dyDescent="0.25">
      <c r="A22" s="243" t="s">
        <v>79</v>
      </c>
      <c r="B22" s="238" t="s">
        <v>81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45"/>
      <c r="O22" s="245"/>
      <c r="P22" s="245"/>
      <c r="Q22" s="246"/>
    </row>
    <row r="23" spans="1:27" s="50" customFormat="1" ht="34.5" customHeight="1" thickBot="1" x14ac:dyDescent="0.25">
      <c r="A23" s="244"/>
      <c r="B23" s="241" t="s">
        <v>67</v>
      </c>
      <c r="C23" s="247"/>
      <c r="D23" s="241" t="s">
        <v>68</v>
      </c>
      <c r="E23" s="242"/>
      <c r="F23" s="248" t="s">
        <v>69</v>
      </c>
      <c r="G23" s="249"/>
      <c r="H23" s="248" t="s">
        <v>70</v>
      </c>
      <c r="I23" s="249"/>
      <c r="J23" s="248" t="s">
        <v>69</v>
      </c>
      <c r="K23" s="249"/>
      <c r="L23" s="248" t="s">
        <v>70</v>
      </c>
      <c r="M23" s="249"/>
      <c r="N23" s="241" t="s">
        <v>71</v>
      </c>
      <c r="O23" s="242"/>
      <c r="P23" s="241" t="s">
        <v>72</v>
      </c>
      <c r="Q23" s="242"/>
    </row>
    <row r="24" spans="1:27" s="50" customFormat="1" ht="34.5" customHeight="1" thickBot="1" x14ac:dyDescent="0.25">
      <c r="A24" s="70"/>
      <c r="B24" s="71"/>
      <c r="C24" s="72"/>
      <c r="D24" s="71"/>
      <c r="E24" s="73"/>
      <c r="F24" s="227" t="s">
        <v>73</v>
      </c>
      <c r="G24" s="228"/>
      <c r="H24" s="228"/>
      <c r="I24" s="229"/>
      <c r="J24" s="227" t="s">
        <v>74</v>
      </c>
      <c r="K24" s="228"/>
      <c r="L24" s="228"/>
      <c r="M24" s="229"/>
      <c r="N24" s="71"/>
      <c r="O24" s="73"/>
      <c r="P24" s="71"/>
      <c r="Q24" s="73"/>
    </row>
    <row r="25" spans="1:27" s="50" customFormat="1" ht="34.5" customHeight="1" x14ac:dyDescent="0.2">
      <c r="A25" s="57" t="s">
        <v>75</v>
      </c>
      <c r="B25" s="58" t="s">
        <v>22</v>
      </c>
      <c r="C25" s="59" t="s">
        <v>24</v>
      </c>
      <c r="D25" s="58" t="s">
        <v>22</v>
      </c>
      <c r="E25" s="59" t="s">
        <v>24</v>
      </c>
      <c r="F25" s="58" t="s">
        <v>22</v>
      </c>
      <c r="G25" s="59" t="s">
        <v>24</v>
      </c>
      <c r="H25" s="58" t="s">
        <v>22</v>
      </c>
      <c r="I25" s="59" t="s">
        <v>24</v>
      </c>
      <c r="J25" s="58" t="s">
        <v>22</v>
      </c>
      <c r="K25" s="59" t="s">
        <v>24</v>
      </c>
      <c r="L25" s="58" t="s">
        <v>22</v>
      </c>
      <c r="M25" s="59" t="s">
        <v>24</v>
      </c>
      <c r="N25" s="58" t="s">
        <v>22</v>
      </c>
      <c r="O25" s="59" t="s">
        <v>24</v>
      </c>
      <c r="P25" s="58" t="s">
        <v>22</v>
      </c>
      <c r="Q25" s="59" t="s">
        <v>24</v>
      </c>
    </row>
    <row r="26" spans="1:27" s="50" customFormat="1" ht="34.5" customHeight="1" x14ac:dyDescent="0.2">
      <c r="A26" s="60" t="s">
        <v>76</v>
      </c>
      <c r="B26" s="61">
        <v>7610</v>
      </c>
      <c r="C26" s="62">
        <v>12660</v>
      </c>
      <c r="D26" s="61">
        <v>10990</v>
      </c>
      <c r="E26" s="62">
        <v>17800</v>
      </c>
      <c r="F26" s="63">
        <v>8840</v>
      </c>
      <c r="G26" s="64">
        <v>14280</v>
      </c>
      <c r="H26" s="63">
        <v>13330</v>
      </c>
      <c r="I26" s="64">
        <v>21490</v>
      </c>
      <c r="J26" s="61">
        <v>8510</v>
      </c>
      <c r="K26" s="62">
        <v>13790</v>
      </c>
      <c r="L26" s="61">
        <v>12840</v>
      </c>
      <c r="M26" s="62">
        <v>20690</v>
      </c>
      <c r="N26" s="63">
        <v>18630</v>
      </c>
      <c r="O26" s="64">
        <v>25860</v>
      </c>
      <c r="P26" s="61">
        <f>16200+30</f>
        <v>16230</v>
      </c>
      <c r="Q26" s="62">
        <f>25000+60</f>
        <v>25060</v>
      </c>
    </row>
    <row r="27" spans="1:27" s="50" customFormat="1" ht="34.5" customHeight="1" thickBot="1" x14ac:dyDescent="0.25">
      <c r="A27" s="65"/>
      <c r="B27" s="66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27" ht="36" customHeight="1" thickBot="1" x14ac:dyDescent="0.35">
      <c r="A28" s="250" t="s">
        <v>79</v>
      </c>
      <c r="B28" s="252" t="s">
        <v>82</v>
      </c>
      <c r="C28" s="253"/>
      <c r="D28" s="74"/>
      <c r="E28" s="75" t="s">
        <v>226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36" customHeight="1" x14ac:dyDescent="0.25">
      <c r="A29" s="251"/>
      <c r="B29" s="254" t="s">
        <v>67</v>
      </c>
      <c r="C29" s="25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36" customHeight="1" x14ac:dyDescent="0.25">
      <c r="A30" s="77" t="s">
        <v>75</v>
      </c>
      <c r="B30" s="78" t="s">
        <v>22</v>
      </c>
      <c r="C30" s="79" t="s">
        <v>24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36" customHeight="1" x14ac:dyDescent="0.25">
      <c r="A31" s="80" t="s">
        <v>76</v>
      </c>
      <c r="B31" s="81" t="s">
        <v>83</v>
      </c>
      <c r="C31" s="82" t="s">
        <v>83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36" customHeight="1" thickBot="1" x14ac:dyDescent="0.3">
      <c r="A32" s="83" t="s">
        <v>84</v>
      </c>
      <c r="B32" s="196">
        <f>8600+100+150</f>
        <v>8850</v>
      </c>
      <c r="C32" s="197">
        <f>12500+200+450+150+150</f>
        <v>13450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31" ht="36" customHeight="1" thickBot="1" x14ac:dyDescent="0.3">
      <c r="A33" s="84"/>
    </row>
    <row r="34" spans="1:31" ht="36" customHeight="1" thickBot="1" x14ac:dyDescent="0.3">
      <c r="A34" s="256" t="s">
        <v>79</v>
      </c>
      <c r="B34" s="258" t="s">
        <v>85</v>
      </c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60"/>
      <c r="O34" s="260"/>
      <c r="P34" s="260"/>
      <c r="Q34" s="260"/>
    </row>
    <row r="35" spans="1:31" ht="36" customHeight="1" x14ac:dyDescent="0.25">
      <c r="A35" s="257"/>
      <c r="B35" s="254" t="s">
        <v>67</v>
      </c>
      <c r="C35" s="261"/>
      <c r="D35" s="254" t="s">
        <v>68</v>
      </c>
      <c r="E35" s="255"/>
      <c r="F35" s="254" t="s">
        <v>69</v>
      </c>
      <c r="G35" s="255"/>
      <c r="H35" s="254" t="s">
        <v>70</v>
      </c>
      <c r="I35" s="255"/>
      <c r="J35" s="254" t="s">
        <v>86</v>
      </c>
      <c r="K35" s="261"/>
      <c r="L35" s="254" t="s">
        <v>87</v>
      </c>
      <c r="M35" s="255"/>
      <c r="N35" s="241" t="s">
        <v>88</v>
      </c>
      <c r="O35" s="242"/>
      <c r="P35" s="241" t="s">
        <v>89</v>
      </c>
      <c r="Q35" s="242"/>
      <c r="R35" s="50"/>
      <c r="S35" s="50"/>
      <c r="T35" s="50"/>
      <c r="U35" s="50"/>
    </row>
    <row r="36" spans="1:31" ht="36" customHeight="1" x14ac:dyDescent="0.25">
      <c r="A36" s="85" t="s">
        <v>75</v>
      </c>
      <c r="B36" s="78" t="s">
        <v>22</v>
      </c>
      <c r="C36" s="86" t="s">
        <v>24</v>
      </c>
      <c r="D36" s="78" t="s">
        <v>22</v>
      </c>
      <c r="E36" s="79" t="s">
        <v>24</v>
      </c>
      <c r="F36" s="78" t="s">
        <v>22</v>
      </c>
      <c r="G36" s="86" t="s">
        <v>24</v>
      </c>
      <c r="H36" s="78" t="s">
        <v>22</v>
      </c>
      <c r="I36" s="79" t="s">
        <v>24</v>
      </c>
      <c r="J36" s="78" t="s">
        <v>22</v>
      </c>
      <c r="K36" s="86" t="s">
        <v>24</v>
      </c>
      <c r="L36" s="78" t="s">
        <v>22</v>
      </c>
      <c r="M36" s="79" t="s">
        <v>24</v>
      </c>
      <c r="N36" s="61" t="s">
        <v>22</v>
      </c>
      <c r="O36" s="62" t="s">
        <v>24</v>
      </c>
      <c r="P36" s="61" t="s">
        <v>22</v>
      </c>
      <c r="Q36" s="62" t="s">
        <v>24</v>
      </c>
      <c r="R36" s="50"/>
      <c r="S36" s="50"/>
      <c r="T36" s="50"/>
      <c r="U36" s="50"/>
    </row>
    <row r="37" spans="1:31" ht="36" customHeight="1" x14ac:dyDescent="0.25">
      <c r="A37" s="87" t="s">
        <v>76</v>
      </c>
      <c r="B37" s="198">
        <v>9000</v>
      </c>
      <c r="C37" s="199">
        <v>13800</v>
      </c>
      <c r="D37" s="198">
        <v>14200</v>
      </c>
      <c r="E37" s="199">
        <v>22400</v>
      </c>
      <c r="F37" s="198">
        <v>10900</v>
      </c>
      <c r="G37" s="200">
        <v>17300</v>
      </c>
      <c r="H37" s="198">
        <v>15000</v>
      </c>
      <c r="I37" s="199">
        <v>23200</v>
      </c>
      <c r="J37" s="201"/>
      <c r="K37" s="202"/>
      <c r="L37" s="203"/>
      <c r="M37" s="204"/>
      <c r="N37" s="205">
        <v>22000</v>
      </c>
      <c r="O37" s="206">
        <v>26500</v>
      </c>
      <c r="P37" s="205">
        <v>25000</v>
      </c>
      <c r="Q37" s="207">
        <v>30500</v>
      </c>
      <c r="R37" s="50" t="s">
        <v>90</v>
      </c>
      <c r="S37" s="50"/>
      <c r="T37" s="50"/>
      <c r="U37" s="50"/>
    </row>
    <row r="38" spans="1:31" ht="36" customHeight="1" thickBot="1" x14ac:dyDescent="0.3">
      <c r="A38" s="8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31" ht="36" hidden="1" customHeight="1" thickBot="1" x14ac:dyDescent="0.3">
      <c r="A39" s="250" t="s">
        <v>79</v>
      </c>
      <c r="B39" s="252" t="s">
        <v>91</v>
      </c>
      <c r="C39" s="262"/>
      <c r="D39" s="262"/>
      <c r="E39" s="262"/>
      <c r="F39" s="262"/>
      <c r="G39" s="262"/>
      <c r="H39" s="262"/>
      <c r="I39" s="262"/>
      <c r="J39" s="263"/>
      <c r="K39" s="263"/>
      <c r="L39" s="263"/>
      <c r="M39" s="264"/>
    </row>
    <row r="40" spans="1:31" ht="36" hidden="1" customHeight="1" thickBot="1" x14ac:dyDescent="0.3">
      <c r="A40" s="251"/>
      <c r="B40" s="254" t="s">
        <v>67</v>
      </c>
      <c r="C40" s="261"/>
      <c r="D40" s="254" t="s">
        <v>68</v>
      </c>
      <c r="E40" s="255"/>
      <c r="F40" s="254" t="s">
        <v>92</v>
      </c>
      <c r="G40" s="255"/>
      <c r="H40" s="254" t="s">
        <v>69</v>
      </c>
      <c r="I40" s="255"/>
      <c r="J40" s="265" t="s">
        <v>70</v>
      </c>
      <c r="K40" s="266"/>
      <c r="L40" s="265" t="s">
        <v>93</v>
      </c>
      <c r="M40" s="266"/>
      <c r="N40" s="74"/>
      <c r="O40" s="74"/>
    </row>
    <row r="41" spans="1:31" ht="36" hidden="1" customHeight="1" thickBot="1" x14ac:dyDescent="0.3">
      <c r="A41" s="77" t="s">
        <v>75</v>
      </c>
      <c r="B41" s="78" t="s">
        <v>22</v>
      </c>
      <c r="C41" s="86" t="s">
        <v>24</v>
      </c>
      <c r="D41" s="78" t="s">
        <v>22</v>
      </c>
      <c r="E41" s="79" t="s">
        <v>24</v>
      </c>
      <c r="F41" s="78" t="s">
        <v>22</v>
      </c>
      <c r="G41" s="79" t="s">
        <v>24</v>
      </c>
      <c r="H41" s="78" t="s">
        <v>22</v>
      </c>
      <c r="I41" s="86" t="s">
        <v>24</v>
      </c>
      <c r="J41" s="90" t="s">
        <v>22</v>
      </c>
      <c r="K41" s="91" t="s">
        <v>24</v>
      </c>
      <c r="L41" s="90" t="s">
        <v>22</v>
      </c>
      <c r="M41" s="91" t="s">
        <v>24</v>
      </c>
      <c r="N41" s="74"/>
      <c r="O41" s="74"/>
    </row>
    <row r="42" spans="1:31" ht="36" hidden="1" customHeight="1" x14ac:dyDescent="0.25">
      <c r="A42" s="80" t="s">
        <v>76</v>
      </c>
      <c r="B42" s="92">
        <v>7550</v>
      </c>
      <c r="C42" s="93">
        <v>11575</v>
      </c>
      <c r="D42" s="92">
        <v>8350</v>
      </c>
      <c r="E42" s="94">
        <v>12525</v>
      </c>
      <c r="F42" s="95">
        <v>19600</v>
      </c>
      <c r="G42" s="94">
        <v>29400</v>
      </c>
      <c r="H42" s="92">
        <v>8300</v>
      </c>
      <c r="I42" s="93">
        <v>12090</v>
      </c>
      <c r="J42" s="92">
        <v>9700</v>
      </c>
      <c r="K42" s="94">
        <v>13990</v>
      </c>
      <c r="L42" s="92">
        <v>12000</v>
      </c>
      <c r="M42" s="94">
        <v>18200</v>
      </c>
      <c r="N42" s="74"/>
      <c r="O42" s="74"/>
    </row>
    <row r="43" spans="1:31" ht="36" hidden="1" customHeight="1" thickBot="1" x14ac:dyDescent="0.3">
      <c r="A43" s="83" t="s">
        <v>84</v>
      </c>
      <c r="B43" s="96">
        <v>7550</v>
      </c>
      <c r="C43" s="97">
        <v>11575</v>
      </c>
      <c r="D43" s="96">
        <v>8350</v>
      </c>
      <c r="E43" s="98">
        <v>12525</v>
      </c>
      <c r="F43" s="99"/>
      <c r="G43" s="98"/>
      <c r="H43" s="100" t="s">
        <v>83</v>
      </c>
      <c r="I43" s="101" t="s">
        <v>83</v>
      </c>
      <c r="J43" s="100" t="s">
        <v>83</v>
      </c>
      <c r="K43" s="101" t="s">
        <v>83</v>
      </c>
      <c r="L43" s="96">
        <v>12000</v>
      </c>
      <c r="M43" s="98">
        <v>18200</v>
      </c>
      <c r="N43" s="74"/>
      <c r="O43" s="74"/>
    </row>
    <row r="44" spans="1:31" ht="36" hidden="1" customHeight="1" thickBot="1" x14ac:dyDescent="0.3">
      <c r="A44" s="8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</row>
    <row r="45" spans="1:31" s="50" customFormat="1" ht="36" customHeight="1" thickBot="1" x14ac:dyDescent="0.25">
      <c r="A45" s="243" t="s">
        <v>79</v>
      </c>
      <c r="B45" s="267" t="s">
        <v>94</v>
      </c>
      <c r="C45" s="268"/>
      <c r="D45" s="268"/>
      <c r="E45" s="268"/>
      <c r="F45" s="268"/>
      <c r="G45" s="269"/>
      <c r="H45" s="270" t="s">
        <v>95</v>
      </c>
      <c r="I45" s="271"/>
      <c r="J45" s="102"/>
      <c r="K45" s="102"/>
      <c r="L45" s="102"/>
      <c r="M45" s="102"/>
    </row>
    <row r="46" spans="1:31" s="50" customFormat="1" ht="36" customHeight="1" thickBot="1" x14ac:dyDescent="0.25">
      <c r="A46" s="244"/>
      <c r="B46" s="241" t="s">
        <v>67</v>
      </c>
      <c r="C46" s="247"/>
      <c r="D46" s="241" t="s">
        <v>96</v>
      </c>
      <c r="E46" s="272"/>
      <c r="F46" s="241" t="s">
        <v>71</v>
      </c>
      <c r="G46" s="242"/>
      <c r="H46" s="241" t="s">
        <v>67</v>
      </c>
      <c r="I46" s="242"/>
      <c r="J46" s="72"/>
      <c r="K46" s="72"/>
      <c r="L46" s="72"/>
      <c r="M46" s="72"/>
    </row>
    <row r="47" spans="1:31" s="50" customFormat="1" ht="36" customHeight="1" x14ac:dyDescent="0.2">
      <c r="A47" s="57" t="s">
        <v>75</v>
      </c>
      <c r="B47" s="58" t="s">
        <v>22</v>
      </c>
      <c r="C47" s="59" t="s">
        <v>24</v>
      </c>
      <c r="D47" s="58" t="s">
        <v>22</v>
      </c>
      <c r="E47" s="59" t="s">
        <v>24</v>
      </c>
      <c r="F47" s="58" t="s">
        <v>22</v>
      </c>
      <c r="G47" s="59" t="s">
        <v>24</v>
      </c>
      <c r="H47" s="61" t="s">
        <v>22</v>
      </c>
      <c r="I47" s="62" t="s">
        <v>24</v>
      </c>
      <c r="J47" s="103"/>
      <c r="K47" s="103"/>
      <c r="L47" s="103"/>
      <c r="M47" s="103"/>
    </row>
    <row r="48" spans="1:31" s="50" customFormat="1" ht="36" customHeight="1" x14ac:dyDescent="0.2">
      <c r="A48" s="60" t="s">
        <v>76</v>
      </c>
      <c r="B48" s="63">
        <v>4900</v>
      </c>
      <c r="C48" s="64">
        <v>7000</v>
      </c>
      <c r="D48" s="63">
        <v>6050</v>
      </c>
      <c r="E48" s="64">
        <v>9075</v>
      </c>
      <c r="F48" s="63">
        <v>10700</v>
      </c>
      <c r="G48" s="64">
        <v>15250</v>
      </c>
      <c r="H48" s="61" t="s">
        <v>97</v>
      </c>
      <c r="I48" s="62" t="s">
        <v>98</v>
      </c>
      <c r="J48" s="103"/>
      <c r="K48" s="103"/>
      <c r="L48" s="103"/>
      <c r="M48" s="103"/>
    </row>
    <row r="49" spans="1:36" s="50" customFormat="1" ht="36" customHeight="1" thickBot="1" x14ac:dyDescent="0.25">
      <c r="A49" s="104"/>
      <c r="B49" s="66"/>
      <c r="C49" s="68"/>
      <c r="D49" s="66"/>
      <c r="E49" s="68"/>
      <c r="F49" s="66"/>
      <c r="G49" s="68"/>
      <c r="H49" s="103"/>
      <c r="I49" s="103"/>
      <c r="J49" s="103"/>
      <c r="K49" s="103"/>
      <c r="L49" s="103"/>
      <c r="M49" s="103"/>
    </row>
    <row r="50" spans="1:36" ht="36" customHeight="1" thickBot="1" x14ac:dyDescent="0.3">
      <c r="A50" s="256" t="s">
        <v>79</v>
      </c>
      <c r="B50" s="274" t="s">
        <v>99</v>
      </c>
      <c r="C50" s="275"/>
      <c r="D50" s="275"/>
      <c r="E50" s="275"/>
      <c r="F50" s="276"/>
      <c r="G50" s="276"/>
    </row>
    <row r="51" spans="1:36" ht="36" customHeight="1" thickBot="1" x14ac:dyDescent="0.3">
      <c r="A51" s="257"/>
      <c r="B51" s="277" t="s">
        <v>100</v>
      </c>
      <c r="C51" s="277"/>
      <c r="D51" s="277" t="s">
        <v>101</v>
      </c>
      <c r="E51" s="277"/>
      <c r="F51" s="277" t="s">
        <v>71</v>
      </c>
      <c r="G51" s="277"/>
    </row>
    <row r="52" spans="1:36" ht="36" customHeight="1" x14ac:dyDescent="0.25">
      <c r="A52" s="85" t="s">
        <v>75</v>
      </c>
      <c r="B52" s="92" t="s">
        <v>22</v>
      </c>
      <c r="C52" s="93" t="s">
        <v>24</v>
      </c>
      <c r="D52" s="92" t="s">
        <v>22</v>
      </c>
      <c r="E52" s="93" t="s">
        <v>24</v>
      </c>
      <c r="F52" s="92" t="s">
        <v>22</v>
      </c>
      <c r="G52" s="94" t="s">
        <v>24</v>
      </c>
    </row>
    <row r="53" spans="1:36" ht="36" customHeight="1" x14ac:dyDescent="0.25">
      <c r="A53" s="87" t="s">
        <v>76</v>
      </c>
      <c r="B53" s="78">
        <v>4600</v>
      </c>
      <c r="C53" s="86">
        <v>6800</v>
      </c>
      <c r="D53" s="78">
        <v>6050</v>
      </c>
      <c r="E53" s="86">
        <v>9075</v>
      </c>
      <c r="F53" s="78">
        <v>10700</v>
      </c>
      <c r="G53" s="79">
        <v>15250</v>
      </c>
    </row>
    <row r="54" spans="1:36" ht="36" customHeight="1" thickBot="1" x14ac:dyDescent="0.3">
      <c r="A54" s="84"/>
      <c r="B54" s="74"/>
      <c r="C54" s="74"/>
      <c r="D54" s="74"/>
      <c r="E54" s="74"/>
      <c r="F54" s="74"/>
      <c r="G54" s="74"/>
    </row>
    <row r="55" spans="1:36" ht="36" customHeight="1" thickBot="1" x14ac:dyDescent="0.3">
      <c r="A55" s="256" t="s">
        <v>79</v>
      </c>
      <c r="B55" s="274" t="s">
        <v>102</v>
      </c>
      <c r="C55" s="275"/>
      <c r="D55" s="275"/>
      <c r="E55" s="275"/>
      <c r="F55" s="276"/>
      <c r="G55" s="276"/>
    </row>
    <row r="56" spans="1:36" ht="36" customHeight="1" thickBot="1" x14ac:dyDescent="0.3">
      <c r="A56" s="257"/>
      <c r="B56" s="277" t="s">
        <v>100</v>
      </c>
      <c r="C56" s="277"/>
      <c r="D56" s="277" t="s">
        <v>101</v>
      </c>
      <c r="E56" s="277"/>
      <c r="F56" s="277" t="s">
        <v>71</v>
      </c>
      <c r="G56" s="277"/>
    </row>
    <row r="57" spans="1:36" ht="36" customHeight="1" x14ac:dyDescent="0.25">
      <c r="A57" s="85" t="s">
        <v>75</v>
      </c>
      <c r="B57" s="92" t="s">
        <v>22</v>
      </c>
      <c r="C57" s="93" t="s">
        <v>24</v>
      </c>
      <c r="D57" s="92" t="s">
        <v>22</v>
      </c>
      <c r="E57" s="93" t="s">
        <v>24</v>
      </c>
      <c r="F57" s="92" t="s">
        <v>22</v>
      </c>
      <c r="G57" s="94" t="s">
        <v>24</v>
      </c>
    </row>
    <row r="58" spans="1:36" ht="36" customHeight="1" x14ac:dyDescent="0.25">
      <c r="A58" s="87" t="s">
        <v>76</v>
      </c>
      <c r="B58" s="88">
        <v>6750</v>
      </c>
      <c r="C58" s="89">
        <f>9000+1000</f>
        <v>10000</v>
      </c>
      <c r="D58" s="88">
        <f>7500+750</f>
        <v>8250</v>
      </c>
      <c r="E58" s="89">
        <f>11250+1250</f>
        <v>12500</v>
      </c>
      <c r="F58" s="88">
        <f>14100+900+700</f>
        <v>15700</v>
      </c>
      <c r="G58" s="105">
        <f>19750+1350+1100</f>
        <v>22200</v>
      </c>
      <c r="H58" s="50" t="s">
        <v>103</v>
      </c>
      <c r="I58" s="50"/>
      <c r="K58" s="103"/>
      <c r="L58" s="103"/>
      <c r="M58" s="103"/>
      <c r="N58" s="103"/>
      <c r="O58" s="103"/>
      <c r="P58" s="103"/>
    </row>
    <row r="59" spans="1:36" ht="36" customHeight="1" thickBot="1" x14ac:dyDescent="0.3">
      <c r="A59" s="8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36" ht="36" customHeight="1" thickBot="1" x14ac:dyDescent="0.3">
      <c r="A60" s="286" t="s">
        <v>77</v>
      </c>
      <c r="B60" s="278" t="s">
        <v>104</v>
      </c>
      <c r="C60" s="279"/>
      <c r="D60" s="279"/>
      <c r="E60" s="279"/>
      <c r="F60" s="279"/>
      <c r="G60" s="279"/>
      <c r="H60" s="279"/>
      <c r="I60" s="279"/>
      <c r="J60" s="279"/>
      <c r="K60" s="288"/>
      <c r="L60" s="252" t="s">
        <v>105</v>
      </c>
      <c r="M60" s="289"/>
      <c r="N60" s="289"/>
      <c r="O60" s="289"/>
      <c r="P60" s="289"/>
      <c r="Q60" s="289"/>
      <c r="R60" s="289"/>
      <c r="S60" s="289"/>
      <c r="T60" s="289"/>
      <c r="U60" s="290"/>
    </row>
    <row r="61" spans="1:36" ht="36" customHeight="1" x14ac:dyDescent="0.25">
      <c r="A61" s="287"/>
      <c r="B61" s="254" t="s">
        <v>67</v>
      </c>
      <c r="C61" s="255"/>
      <c r="D61" s="254" t="s">
        <v>106</v>
      </c>
      <c r="E61" s="255"/>
      <c r="F61" s="254" t="s">
        <v>107</v>
      </c>
      <c r="G61" s="255"/>
      <c r="H61" s="254" t="s">
        <v>108</v>
      </c>
      <c r="I61" s="255"/>
      <c r="J61" s="254" t="s">
        <v>109</v>
      </c>
      <c r="K61" s="255"/>
      <c r="L61" s="254" t="s">
        <v>110</v>
      </c>
      <c r="M61" s="261"/>
      <c r="N61" s="254" t="s">
        <v>71</v>
      </c>
      <c r="O61" s="291"/>
      <c r="P61" s="254" t="s">
        <v>68</v>
      </c>
      <c r="Q61" s="255"/>
      <c r="R61" s="261" t="s">
        <v>106</v>
      </c>
      <c r="S61" s="261"/>
      <c r="T61" s="254" t="s">
        <v>111</v>
      </c>
      <c r="U61" s="255"/>
    </row>
    <row r="62" spans="1:36" ht="36" customHeight="1" x14ac:dyDescent="0.25">
      <c r="A62" s="77" t="s">
        <v>75</v>
      </c>
      <c r="B62" s="78" t="s">
        <v>22</v>
      </c>
      <c r="C62" s="79" t="s">
        <v>24</v>
      </c>
      <c r="D62" s="78" t="s">
        <v>22</v>
      </c>
      <c r="E62" s="79" t="s">
        <v>24</v>
      </c>
      <c r="F62" s="78" t="s">
        <v>22</v>
      </c>
      <c r="G62" s="79" t="s">
        <v>24</v>
      </c>
      <c r="H62" s="78" t="s">
        <v>22</v>
      </c>
      <c r="I62" s="106" t="s">
        <v>24</v>
      </c>
      <c r="J62" s="78" t="s">
        <v>22</v>
      </c>
      <c r="K62" s="79" t="s">
        <v>24</v>
      </c>
      <c r="L62" s="78" t="s">
        <v>22</v>
      </c>
      <c r="M62" s="86" t="s">
        <v>24</v>
      </c>
      <c r="N62" s="78" t="s">
        <v>22</v>
      </c>
      <c r="O62" s="86" t="s">
        <v>24</v>
      </c>
      <c r="P62" s="78" t="s">
        <v>22</v>
      </c>
      <c r="Q62" s="79" t="s">
        <v>24</v>
      </c>
      <c r="R62" s="107" t="s">
        <v>22</v>
      </c>
      <c r="S62" s="86" t="s">
        <v>24</v>
      </c>
      <c r="T62" s="78" t="s">
        <v>22</v>
      </c>
      <c r="U62" s="79" t="s">
        <v>24</v>
      </c>
    </row>
    <row r="63" spans="1:36" ht="36" customHeight="1" x14ac:dyDescent="0.25">
      <c r="A63" s="80" t="s">
        <v>76</v>
      </c>
      <c r="B63" s="108">
        <v>7290</v>
      </c>
      <c r="C63" s="109">
        <v>10730</v>
      </c>
      <c r="D63" s="110" t="s">
        <v>83</v>
      </c>
      <c r="E63" s="111" t="s">
        <v>83</v>
      </c>
      <c r="F63" s="110" t="s">
        <v>83</v>
      </c>
      <c r="G63" s="111" t="s">
        <v>83</v>
      </c>
      <c r="H63" s="108">
        <v>6210</v>
      </c>
      <c r="I63" s="109">
        <v>9120</v>
      </c>
      <c r="J63" s="108">
        <v>6210</v>
      </c>
      <c r="K63" s="109">
        <v>9120</v>
      </c>
      <c r="L63" s="78" t="s">
        <v>112</v>
      </c>
      <c r="M63" s="86" t="s">
        <v>113</v>
      </c>
      <c r="N63" s="78" t="s">
        <v>114</v>
      </c>
      <c r="O63" s="79" t="s">
        <v>115</v>
      </c>
      <c r="P63" s="78" t="s">
        <v>116</v>
      </c>
      <c r="Q63" s="79" t="s">
        <v>117</v>
      </c>
      <c r="R63" s="107" t="s">
        <v>113</v>
      </c>
      <c r="S63" s="86" t="s">
        <v>118</v>
      </c>
      <c r="T63" s="78" t="s">
        <v>119</v>
      </c>
      <c r="U63" s="79" t="s">
        <v>120</v>
      </c>
    </row>
    <row r="64" spans="1:36" ht="36" customHeight="1" thickBot="1" x14ac:dyDescent="0.35">
      <c r="A64" s="5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  <c r="T64" s="112"/>
      <c r="U64" s="112"/>
      <c r="V64" s="112"/>
      <c r="W64" s="113"/>
      <c r="X64" s="114"/>
      <c r="Y64" s="114"/>
      <c r="Z64" s="114"/>
      <c r="AA64" s="112"/>
      <c r="AB64" s="112"/>
      <c r="AC64" s="112"/>
      <c r="AD64" s="112"/>
      <c r="AE64" s="115"/>
      <c r="AF64" s="114"/>
      <c r="AG64" s="112"/>
      <c r="AH64" s="112"/>
      <c r="AI64" s="112"/>
      <c r="AJ64" s="112"/>
    </row>
    <row r="65" spans="1:19" ht="36" customHeight="1" thickBot="1" x14ac:dyDescent="0.3">
      <c r="A65" s="256" t="s">
        <v>77</v>
      </c>
      <c r="B65" s="278" t="s">
        <v>121</v>
      </c>
      <c r="C65" s="262"/>
      <c r="D65" s="262"/>
      <c r="E65" s="262"/>
      <c r="F65" s="262"/>
      <c r="G65" s="253"/>
      <c r="H65" s="279" t="s">
        <v>122</v>
      </c>
      <c r="I65" s="262"/>
      <c r="J65" s="262"/>
      <c r="K65" s="262"/>
      <c r="L65" s="262"/>
      <c r="M65" s="262"/>
      <c r="N65" s="280" t="s">
        <v>123</v>
      </c>
      <c r="O65" s="281"/>
      <c r="P65" s="281"/>
      <c r="Q65" s="282"/>
      <c r="R65" s="283" t="s">
        <v>124</v>
      </c>
      <c r="S65" s="284"/>
    </row>
    <row r="66" spans="1:19" ht="36" customHeight="1" x14ac:dyDescent="0.25">
      <c r="A66" s="257"/>
      <c r="B66" s="285" t="s">
        <v>125</v>
      </c>
      <c r="C66" s="273"/>
      <c r="D66" s="254" t="s">
        <v>126</v>
      </c>
      <c r="E66" s="255"/>
      <c r="F66" s="273" t="s">
        <v>127</v>
      </c>
      <c r="G66" s="292"/>
      <c r="H66" s="273" t="s">
        <v>125</v>
      </c>
      <c r="I66" s="273"/>
      <c r="J66" s="254" t="s">
        <v>126</v>
      </c>
      <c r="K66" s="255"/>
      <c r="L66" s="273" t="s">
        <v>127</v>
      </c>
      <c r="M66" s="273"/>
      <c r="N66" s="254" t="s">
        <v>125</v>
      </c>
      <c r="O66" s="261"/>
      <c r="P66" s="254" t="s">
        <v>127</v>
      </c>
      <c r="Q66" s="255"/>
      <c r="R66" s="254" t="s">
        <v>67</v>
      </c>
      <c r="S66" s="255"/>
    </row>
    <row r="67" spans="1:19" ht="36" customHeight="1" x14ac:dyDescent="0.25">
      <c r="A67" s="85" t="s">
        <v>75</v>
      </c>
      <c r="B67" s="78" t="s">
        <v>22</v>
      </c>
      <c r="C67" s="86" t="s">
        <v>24</v>
      </c>
      <c r="D67" s="78" t="s">
        <v>22</v>
      </c>
      <c r="E67" s="79" t="s">
        <v>24</v>
      </c>
      <c r="F67" s="107" t="s">
        <v>22</v>
      </c>
      <c r="G67" s="79" t="s">
        <v>24</v>
      </c>
      <c r="H67" s="107" t="s">
        <v>22</v>
      </c>
      <c r="I67" s="86" t="s">
        <v>24</v>
      </c>
      <c r="J67" s="78" t="s">
        <v>22</v>
      </c>
      <c r="K67" s="79" t="s">
        <v>24</v>
      </c>
      <c r="L67" s="107" t="s">
        <v>22</v>
      </c>
      <c r="M67" s="86" t="s">
        <v>24</v>
      </c>
      <c r="N67" s="78" t="s">
        <v>22</v>
      </c>
      <c r="O67" s="86" t="s">
        <v>24</v>
      </c>
      <c r="P67" s="78" t="s">
        <v>22</v>
      </c>
      <c r="Q67" s="79" t="s">
        <v>24</v>
      </c>
      <c r="R67" s="78" t="s">
        <v>22</v>
      </c>
      <c r="S67" s="79" t="s">
        <v>24</v>
      </c>
    </row>
    <row r="68" spans="1:19" ht="36" customHeight="1" x14ac:dyDescent="0.25">
      <c r="A68" s="87" t="s">
        <v>76</v>
      </c>
      <c r="B68" s="78">
        <v>7010</v>
      </c>
      <c r="C68" s="79">
        <v>10330</v>
      </c>
      <c r="D68" s="78">
        <v>6810</v>
      </c>
      <c r="E68" s="86">
        <v>10030</v>
      </c>
      <c r="F68" s="78" t="s">
        <v>83</v>
      </c>
      <c r="G68" s="79" t="s">
        <v>83</v>
      </c>
      <c r="H68" s="107" t="s">
        <v>83</v>
      </c>
      <c r="I68" s="86" t="s">
        <v>83</v>
      </c>
      <c r="J68" s="78" t="s">
        <v>83</v>
      </c>
      <c r="K68" s="79" t="s">
        <v>83</v>
      </c>
      <c r="L68" s="107" t="s">
        <v>83</v>
      </c>
      <c r="M68" s="86" t="s">
        <v>83</v>
      </c>
      <c r="N68" s="81" t="s">
        <v>83</v>
      </c>
      <c r="O68" s="116" t="s">
        <v>83</v>
      </c>
      <c r="P68" s="81" t="s">
        <v>83</v>
      </c>
      <c r="Q68" s="82" t="s">
        <v>83</v>
      </c>
      <c r="R68" s="78">
        <v>3250</v>
      </c>
      <c r="S68" s="79">
        <v>4570</v>
      </c>
    </row>
    <row r="69" spans="1:19" ht="36" customHeight="1" x14ac:dyDescent="0.25">
      <c r="A69" s="84"/>
    </row>
    <row r="70" spans="1:19" ht="36" customHeight="1" x14ac:dyDescent="0.25">
      <c r="B70" s="76" t="s">
        <v>128</v>
      </c>
    </row>
    <row r="71" spans="1:19" ht="36" customHeight="1" x14ac:dyDescent="0.25">
      <c r="A71" s="117" t="s">
        <v>67</v>
      </c>
      <c r="B71" s="51" t="s">
        <v>129</v>
      </c>
    </row>
    <row r="72" spans="1:19" ht="36" customHeight="1" x14ac:dyDescent="0.25">
      <c r="A72" s="51" t="s">
        <v>106</v>
      </c>
      <c r="B72" s="76" t="s">
        <v>130</v>
      </c>
    </row>
    <row r="73" spans="1:19" ht="36" customHeight="1" x14ac:dyDescent="0.25">
      <c r="A73" s="117" t="s">
        <v>125</v>
      </c>
      <c r="B73" s="76" t="s">
        <v>131</v>
      </c>
    </row>
    <row r="74" spans="1:19" ht="36" customHeight="1" x14ac:dyDescent="0.25">
      <c r="B74" s="76" t="s">
        <v>132</v>
      </c>
    </row>
    <row r="75" spans="1:19" ht="36" customHeight="1" x14ac:dyDescent="0.25">
      <c r="A75" s="51" t="s">
        <v>133</v>
      </c>
    </row>
    <row r="76" spans="1:19" ht="36" customHeight="1" x14ac:dyDescent="0.25">
      <c r="B76" s="76" t="s">
        <v>134</v>
      </c>
    </row>
    <row r="77" spans="1:19" ht="36" customHeight="1" x14ac:dyDescent="0.25"/>
    <row r="78" spans="1:19" ht="36" customHeight="1" x14ac:dyDescent="0.25">
      <c r="B78" s="76" t="s">
        <v>135</v>
      </c>
    </row>
    <row r="79" spans="1:19" ht="36" customHeight="1" x14ac:dyDescent="0.25">
      <c r="A79" s="117" t="s">
        <v>126</v>
      </c>
      <c r="B79" s="76" t="s">
        <v>136</v>
      </c>
    </row>
    <row r="80" spans="1:19" ht="36" customHeight="1" x14ac:dyDescent="0.25">
      <c r="B80" s="76" t="s">
        <v>137</v>
      </c>
    </row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</sheetData>
  <mergeCells count="114">
    <mergeCell ref="P66:Q66"/>
    <mergeCell ref="P61:Q61"/>
    <mergeCell ref="R61:S61"/>
    <mergeCell ref="T61:U61"/>
    <mergeCell ref="A65:A66"/>
    <mergeCell ref="B65:G65"/>
    <mergeCell ref="H65:M65"/>
    <mergeCell ref="N65:Q65"/>
    <mergeCell ref="R65:S65"/>
    <mergeCell ref="B66:C66"/>
    <mergeCell ref="D66:E66"/>
    <mergeCell ref="A60:A61"/>
    <mergeCell ref="B60:K60"/>
    <mergeCell ref="L60:U60"/>
    <mergeCell ref="B61:C61"/>
    <mergeCell ref="D61:E61"/>
    <mergeCell ref="F61:G61"/>
    <mergeCell ref="H61:I61"/>
    <mergeCell ref="J61:K61"/>
    <mergeCell ref="L61:M61"/>
    <mergeCell ref="N61:O61"/>
    <mergeCell ref="R66:S66"/>
    <mergeCell ref="F66:G66"/>
    <mergeCell ref="H66:I66"/>
    <mergeCell ref="J66:K66"/>
    <mergeCell ref="L66:M66"/>
    <mergeCell ref="N66:O66"/>
    <mergeCell ref="A50:A51"/>
    <mergeCell ref="B50:G50"/>
    <mergeCell ref="B51:C51"/>
    <mergeCell ref="D51:E51"/>
    <mergeCell ref="F51:G51"/>
    <mergeCell ref="A55:A56"/>
    <mergeCell ref="B55:G55"/>
    <mergeCell ref="B56:C56"/>
    <mergeCell ref="D56:E56"/>
    <mergeCell ref="F56:G56"/>
    <mergeCell ref="A39:A40"/>
    <mergeCell ref="B39:M39"/>
    <mergeCell ref="B40:C40"/>
    <mergeCell ref="D40:E40"/>
    <mergeCell ref="F40:G40"/>
    <mergeCell ref="H40:I40"/>
    <mergeCell ref="J40:K40"/>
    <mergeCell ref="L40:M40"/>
    <mergeCell ref="A45:A46"/>
    <mergeCell ref="B45:G45"/>
    <mergeCell ref="H45:I45"/>
    <mergeCell ref="B46:C46"/>
    <mergeCell ref="D46:E46"/>
    <mergeCell ref="F46:G46"/>
    <mergeCell ref="H46:I46"/>
    <mergeCell ref="F24:I24"/>
    <mergeCell ref="J24:M24"/>
    <mergeCell ref="A28:A29"/>
    <mergeCell ref="B28:C28"/>
    <mergeCell ref="B29:C29"/>
    <mergeCell ref="A34:A35"/>
    <mergeCell ref="B34:Q34"/>
    <mergeCell ref="B35:C35"/>
    <mergeCell ref="D35:E35"/>
    <mergeCell ref="F35:G35"/>
    <mergeCell ref="H35:I35"/>
    <mergeCell ref="J35:K35"/>
    <mergeCell ref="L35:M35"/>
    <mergeCell ref="N35:O35"/>
    <mergeCell ref="P35:Q35"/>
    <mergeCell ref="A22:A23"/>
    <mergeCell ref="B22:Q22"/>
    <mergeCell ref="B23:C23"/>
    <mergeCell ref="D23:E23"/>
    <mergeCell ref="F23:G23"/>
    <mergeCell ref="H23:I23"/>
    <mergeCell ref="J23:K23"/>
    <mergeCell ref="L23:M23"/>
    <mergeCell ref="N23:O23"/>
    <mergeCell ref="P23:Q23"/>
    <mergeCell ref="A10:A11"/>
    <mergeCell ref="B10:Q10"/>
    <mergeCell ref="B11:C11"/>
    <mergeCell ref="D11:E11"/>
    <mergeCell ref="F11:G11"/>
    <mergeCell ref="H11:I11"/>
    <mergeCell ref="J11:K11"/>
    <mergeCell ref="F18:I18"/>
    <mergeCell ref="J18:M18"/>
    <mergeCell ref="L11:M11"/>
    <mergeCell ref="N11:O11"/>
    <mergeCell ref="P11:Q11"/>
    <mergeCell ref="F12:I12"/>
    <mergeCell ref="J12:M12"/>
    <mergeCell ref="A16:A17"/>
    <mergeCell ref="B16:Q16"/>
    <mergeCell ref="B17:C17"/>
    <mergeCell ref="D17:E17"/>
    <mergeCell ref="F17:G17"/>
    <mergeCell ref="H17:I17"/>
    <mergeCell ref="J17:K17"/>
    <mergeCell ref="L17:M17"/>
    <mergeCell ref="N17:O17"/>
    <mergeCell ref="P17:Q17"/>
    <mergeCell ref="F6:I6"/>
    <mergeCell ref="J6:M6"/>
    <mergeCell ref="B1:Q1"/>
    <mergeCell ref="AD3:AE3"/>
    <mergeCell ref="B4:Q4"/>
    <mergeCell ref="B5:C5"/>
    <mergeCell ref="D5:E5"/>
    <mergeCell ref="F5:G5"/>
    <mergeCell ref="H5:I5"/>
    <mergeCell ref="J5:K5"/>
    <mergeCell ref="L5:M5"/>
    <mergeCell ref="N5:O5"/>
    <mergeCell ref="P5:Q5"/>
  </mergeCells>
  <pageMargins left="0.25" right="0.25" top="0.75" bottom="0.75" header="0.3" footer="0.3"/>
  <pageSetup paperSize="9" scale="20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zoomScaleNormal="100" zoomScaleSheetLayoutView="100" workbookViewId="0">
      <selection sqref="A1:M142"/>
    </sheetView>
  </sheetViews>
  <sheetFormatPr defaultColWidth="10.42578125" defaultRowHeight="12.75" x14ac:dyDescent="0.2"/>
  <cols>
    <col min="1" max="1" width="11.42578125" style="187" customWidth="1"/>
    <col min="2" max="2" width="13.85546875" style="187" bestFit="1" customWidth="1"/>
    <col min="3" max="3" width="33.140625" style="187" bestFit="1" customWidth="1"/>
    <col min="4" max="4" width="41.7109375" style="188" bestFit="1" customWidth="1"/>
    <col min="5" max="5" width="16.42578125" style="189" bestFit="1" customWidth="1"/>
    <col min="6" max="6" width="10.28515625" style="190" bestFit="1" customWidth="1"/>
    <col min="7" max="7" width="10.42578125" style="190" customWidth="1"/>
    <col min="8" max="9" width="10.28515625" style="190" bestFit="1" customWidth="1"/>
    <col min="10" max="13" width="10.28515625" style="191" bestFit="1" customWidth="1"/>
    <col min="14" max="14" width="12.42578125" style="191" customWidth="1"/>
    <col min="15" max="225" width="10.42578125" style="192"/>
    <col min="226" max="226" width="11.42578125" style="192" customWidth="1"/>
    <col min="227" max="227" width="13.85546875" style="192" bestFit="1" customWidth="1"/>
    <col min="228" max="228" width="33.140625" style="192" bestFit="1" customWidth="1"/>
    <col min="229" max="229" width="41.7109375" style="192" bestFit="1" customWidth="1"/>
    <col min="230" max="230" width="16.140625" style="192" bestFit="1" customWidth="1"/>
    <col min="231" max="231" width="11.85546875" style="192" customWidth="1"/>
    <col min="232" max="232" width="10.42578125" style="192" customWidth="1"/>
    <col min="233" max="233" width="15.7109375" style="192" customWidth="1"/>
    <col min="234" max="234" width="16.42578125" style="192" customWidth="1"/>
    <col min="235" max="238" width="14.5703125" style="192" customWidth="1"/>
    <col min="239" max="242" width="12.42578125" style="192" customWidth="1"/>
    <col min="243" max="481" width="10.42578125" style="192"/>
    <col min="482" max="482" width="11.42578125" style="192" customWidth="1"/>
    <col min="483" max="483" width="13.85546875" style="192" bestFit="1" customWidth="1"/>
    <col min="484" max="484" width="33.140625" style="192" bestFit="1" customWidth="1"/>
    <col min="485" max="485" width="41.7109375" style="192" bestFit="1" customWidth="1"/>
    <col min="486" max="486" width="16.140625" style="192" bestFit="1" customWidth="1"/>
    <col min="487" max="487" width="11.85546875" style="192" customWidth="1"/>
    <col min="488" max="488" width="10.42578125" style="192" customWidth="1"/>
    <col min="489" max="489" width="15.7109375" style="192" customWidth="1"/>
    <col min="490" max="490" width="16.42578125" style="192" customWidth="1"/>
    <col min="491" max="494" width="14.5703125" style="192" customWidth="1"/>
    <col min="495" max="498" width="12.42578125" style="192" customWidth="1"/>
    <col min="499" max="737" width="10.42578125" style="192"/>
    <col min="738" max="738" width="11.42578125" style="192" customWidth="1"/>
    <col min="739" max="739" width="13.85546875" style="192" bestFit="1" customWidth="1"/>
    <col min="740" max="740" width="33.140625" style="192" bestFit="1" customWidth="1"/>
    <col min="741" max="741" width="41.7109375" style="192" bestFit="1" customWidth="1"/>
    <col min="742" max="742" width="16.140625" style="192" bestFit="1" customWidth="1"/>
    <col min="743" max="743" width="11.85546875" style="192" customWidth="1"/>
    <col min="744" max="744" width="10.42578125" style="192" customWidth="1"/>
    <col min="745" max="745" width="15.7109375" style="192" customWidth="1"/>
    <col min="746" max="746" width="16.42578125" style="192" customWidth="1"/>
    <col min="747" max="750" width="14.5703125" style="192" customWidth="1"/>
    <col min="751" max="754" width="12.42578125" style="192" customWidth="1"/>
    <col min="755" max="993" width="10.42578125" style="192"/>
    <col min="994" max="994" width="11.42578125" style="192" customWidth="1"/>
    <col min="995" max="995" width="13.85546875" style="192" bestFit="1" customWidth="1"/>
    <col min="996" max="996" width="33.140625" style="192" bestFit="1" customWidth="1"/>
    <col min="997" max="997" width="41.7109375" style="192" bestFit="1" customWidth="1"/>
    <col min="998" max="998" width="16.140625" style="192" bestFit="1" customWidth="1"/>
    <col min="999" max="999" width="11.85546875" style="192" customWidth="1"/>
    <col min="1000" max="1000" width="10.42578125" style="192" customWidth="1"/>
    <col min="1001" max="1001" width="15.7109375" style="192" customWidth="1"/>
    <col min="1002" max="1002" width="16.42578125" style="192" customWidth="1"/>
    <col min="1003" max="1006" width="14.5703125" style="192" customWidth="1"/>
    <col min="1007" max="1010" width="12.42578125" style="192" customWidth="1"/>
    <col min="1011" max="1249" width="10.42578125" style="192"/>
    <col min="1250" max="1250" width="11.42578125" style="192" customWidth="1"/>
    <col min="1251" max="1251" width="13.85546875" style="192" bestFit="1" customWidth="1"/>
    <col min="1252" max="1252" width="33.140625" style="192" bestFit="1" customWidth="1"/>
    <col min="1253" max="1253" width="41.7109375" style="192" bestFit="1" customWidth="1"/>
    <col min="1254" max="1254" width="16.140625" style="192" bestFit="1" customWidth="1"/>
    <col min="1255" max="1255" width="11.85546875" style="192" customWidth="1"/>
    <col min="1256" max="1256" width="10.42578125" style="192" customWidth="1"/>
    <col min="1257" max="1257" width="15.7109375" style="192" customWidth="1"/>
    <col min="1258" max="1258" width="16.42578125" style="192" customWidth="1"/>
    <col min="1259" max="1262" width="14.5703125" style="192" customWidth="1"/>
    <col min="1263" max="1266" width="12.42578125" style="192" customWidth="1"/>
    <col min="1267" max="1505" width="10.42578125" style="192"/>
    <col min="1506" max="1506" width="11.42578125" style="192" customWidth="1"/>
    <col min="1507" max="1507" width="13.85546875" style="192" bestFit="1" customWidth="1"/>
    <col min="1508" max="1508" width="33.140625" style="192" bestFit="1" customWidth="1"/>
    <col min="1509" max="1509" width="41.7109375" style="192" bestFit="1" customWidth="1"/>
    <col min="1510" max="1510" width="16.140625" style="192" bestFit="1" customWidth="1"/>
    <col min="1511" max="1511" width="11.85546875" style="192" customWidth="1"/>
    <col min="1512" max="1512" width="10.42578125" style="192" customWidth="1"/>
    <col min="1513" max="1513" width="15.7109375" style="192" customWidth="1"/>
    <col min="1514" max="1514" width="16.42578125" style="192" customWidth="1"/>
    <col min="1515" max="1518" width="14.5703125" style="192" customWidth="1"/>
    <col min="1519" max="1522" width="12.42578125" style="192" customWidth="1"/>
    <col min="1523" max="1761" width="10.42578125" style="192"/>
    <col min="1762" max="1762" width="11.42578125" style="192" customWidth="1"/>
    <col min="1763" max="1763" width="13.85546875" style="192" bestFit="1" customWidth="1"/>
    <col min="1764" max="1764" width="33.140625" style="192" bestFit="1" customWidth="1"/>
    <col min="1765" max="1765" width="41.7109375" style="192" bestFit="1" customWidth="1"/>
    <col min="1766" max="1766" width="16.140625" style="192" bestFit="1" customWidth="1"/>
    <col min="1767" max="1767" width="11.85546875" style="192" customWidth="1"/>
    <col min="1768" max="1768" width="10.42578125" style="192" customWidth="1"/>
    <col min="1769" max="1769" width="15.7109375" style="192" customWidth="1"/>
    <col min="1770" max="1770" width="16.42578125" style="192" customWidth="1"/>
    <col min="1771" max="1774" width="14.5703125" style="192" customWidth="1"/>
    <col min="1775" max="1778" width="12.42578125" style="192" customWidth="1"/>
    <col min="1779" max="2017" width="10.42578125" style="192"/>
    <col min="2018" max="2018" width="11.42578125" style="192" customWidth="1"/>
    <col min="2019" max="2019" width="13.85546875" style="192" bestFit="1" customWidth="1"/>
    <col min="2020" max="2020" width="33.140625" style="192" bestFit="1" customWidth="1"/>
    <col min="2021" max="2021" width="41.7109375" style="192" bestFit="1" customWidth="1"/>
    <col min="2022" max="2022" width="16.140625" style="192" bestFit="1" customWidth="1"/>
    <col min="2023" max="2023" width="11.85546875" style="192" customWidth="1"/>
    <col min="2024" max="2024" width="10.42578125" style="192" customWidth="1"/>
    <col min="2025" max="2025" width="15.7109375" style="192" customWidth="1"/>
    <col min="2026" max="2026" width="16.42578125" style="192" customWidth="1"/>
    <col min="2027" max="2030" width="14.5703125" style="192" customWidth="1"/>
    <col min="2031" max="2034" width="12.42578125" style="192" customWidth="1"/>
    <col min="2035" max="2273" width="10.42578125" style="192"/>
    <col min="2274" max="2274" width="11.42578125" style="192" customWidth="1"/>
    <col min="2275" max="2275" width="13.85546875" style="192" bestFit="1" customWidth="1"/>
    <col min="2276" max="2276" width="33.140625" style="192" bestFit="1" customWidth="1"/>
    <col min="2277" max="2277" width="41.7109375" style="192" bestFit="1" customWidth="1"/>
    <col min="2278" max="2278" width="16.140625" style="192" bestFit="1" customWidth="1"/>
    <col min="2279" max="2279" width="11.85546875" style="192" customWidth="1"/>
    <col min="2280" max="2280" width="10.42578125" style="192" customWidth="1"/>
    <col min="2281" max="2281" width="15.7109375" style="192" customWidth="1"/>
    <col min="2282" max="2282" width="16.42578125" style="192" customWidth="1"/>
    <col min="2283" max="2286" width="14.5703125" style="192" customWidth="1"/>
    <col min="2287" max="2290" width="12.42578125" style="192" customWidth="1"/>
    <col min="2291" max="2529" width="10.42578125" style="192"/>
    <col min="2530" max="2530" width="11.42578125" style="192" customWidth="1"/>
    <col min="2531" max="2531" width="13.85546875" style="192" bestFit="1" customWidth="1"/>
    <col min="2532" max="2532" width="33.140625" style="192" bestFit="1" customWidth="1"/>
    <col min="2533" max="2533" width="41.7109375" style="192" bestFit="1" customWidth="1"/>
    <col min="2534" max="2534" width="16.140625" style="192" bestFit="1" customWidth="1"/>
    <col min="2535" max="2535" width="11.85546875" style="192" customWidth="1"/>
    <col min="2536" max="2536" width="10.42578125" style="192" customWidth="1"/>
    <col min="2537" max="2537" width="15.7109375" style="192" customWidth="1"/>
    <col min="2538" max="2538" width="16.42578125" style="192" customWidth="1"/>
    <col min="2539" max="2542" width="14.5703125" style="192" customWidth="1"/>
    <col min="2543" max="2546" width="12.42578125" style="192" customWidth="1"/>
    <col min="2547" max="2785" width="10.42578125" style="192"/>
    <col min="2786" max="2786" width="11.42578125" style="192" customWidth="1"/>
    <col min="2787" max="2787" width="13.85546875" style="192" bestFit="1" customWidth="1"/>
    <col min="2788" max="2788" width="33.140625" style="192" bestFit="1" customWidth="1"/>
    <col min="2789" max="2789" width="41.7109375" style="192" bestFit="1" customWidth="1"/>
    <col min="2790" max="2790" width="16.140625" style="192" bestFit="1" customWidth="1"/>
    <col min="2791" max="2791" width="11.85546875" style="192" customWidth="1"/>
    <col min="2792" max="2792" width="10.42578125" style="192" customWidth="1"/>
    <col min="2793" max="2793" width="15.7109375" style="192" customWidth="1"/>
    <col min="2794" max="2794" width="16.42578125" style="192" customWidth="1"/>
    <col min="2795" max="2798" width="14.5703125" style="192" customWidth="1"/>
    <col min="2799" max="2802" width="12.42578125" style="192" customWidth="1"/>
    <col min="2803" max="3041" width="10.42578125" style="192"/>
    <col min="3042" max="3042" width="11.42578125" style="192" customWidth="1"/>
    <col min="3043" max="3043" width="13.85546875" style="192" bestFit="1" customWidth="1"/>
    <col min="3044" max="3044" width="33.140625" style="192" bestFit="1" customWidth="1"/>
    <col min="3045" max="3045" width="41.7109375" style="192" bestFit="1" customWidth="1"/>
    <col min="3046" max="3046" width="16.140625" style="192" bestFit="1" customWidth="1"/>
    <col min="3047" max="3047" width="11.85546875" style="192" customWidth="1"/>
    <col min="3048" max="3048" width="10.42578125" style="192" customWidth="1"/>
    <col min="3049" max="3049" width="15.7109375" style="192" customWidth="1"/>
    <col min="3050" max="3050" width="16.42578125" style="192" customWidth="1"/>
    <col min="3051" max="3054" width="14.5703125" style="192" customWidth="1"/>
    <col min="3055" max="3058" width="12.42578125" style="192" customWidth="1"/>
    <col min="3059" max="3297" width="10.42578125" style="192"/>
    <col min="3298" max="3298" width="11.42578125" style="192" customWidth="1"/>
    <col min="3299" max="3299" width="13.85546875" style="192" bestFit="1" customWidth="1"/>
    <col min="3300" max="3300" width="33.140625" style="192" bestFit="1" customWidth="1"/>
    <col min="3301" max="3301" width="41.7109375" style="192" bestFit="1" customWidth="1"/>
    <col min="3302" max="3302" width="16.140625" style="192" bestFit="1" customWidth="1"/>
    <col min="3303" max="3303" width="11.85546875" style="192" customWidth="1"/>
    <col min="3304" max="3304" width="10.42578125" style="192" customWidth="1"/>
    <col min="3305" max="3305" width="15.7109375" style="192" customWidth="1"/>
    <col min="3306" max="3306" width="16.42578125" style="192" customWidth="1"/>
    <col min="3307" max="3310" width="14.5703125" style="192" customWidth="1"/>
    <col min="3311" max="3314" width="12.42578125" style="192" customWidth="1"/>
    <col min="3315" max="3553" width="10.42578125" style="192"/>
    <col min="3554" max="3554" width="11.42578125" style="192" customWidth="1"/>
    <col min="3555" max="3555" width="13.85546875" style="192" bestFit="1" customWidth="1"/>
    <col min="3556" max="3556" width="33.140625" style="192" bestFit="1" customWidth="1"/>
    <col min="3557" max="3557" width="41.7109375" style="192" bestFit="1" customWidth="1"/>
    <col min="3558" max="3558" width="16.140625" style="192" bestFit="1" customWidth="1"/>
    <col min="3559" max="3559" width="11.85546875" style="192" customWidth="1"/>
    <col min="3560" max="3560" width="10.42578125" style="192" customWidth="1"/>
    <col min="3561" max="3561" width="15.7109375" style="192" customWidth="1"/>
    <col min="3562" max="3562" width="16.42578125" style="192" customWidth="1"/>
    <col min="3563" max="3566" width="14.5703125" style="192" customWidth="1"/>
    <col min="3567" max="3570" width="12.42578125" style="192" customWidth="1"/>
    <col min="3571" max="3809" width="10.42578125" style="192"/>
    <col min="3810" max="3810" width="11.42578125" style="192" customWidth="1"/>
    <col min="3811" max="3811" width="13.85546875" style="192" bestFit="1" customWidth="1"/>
    <col min="3812" max="3812" width="33.140625" style="192" bestFit="1" customWidth="1"/>
    <col min="3813" max="3813" width="41.7109375" style="192" bestFit="1" customWidth="1"/>
    <col min="3814" max="3814" width="16.140625" style="192" bestFit="1" customWidth="1"/>
    <col min="3815" max="3815" width="11.85546875" style="192" customWidth="1"/>
    <col min="3816" max="3816" width="10.42578125" style="192" customWidth="1"/>
    <col min="3817" max="3817" width="15.7109375" style="192" customWidth="1"/>
    <col min="3818" max="3818" width="16.42578125" style="192" customWidth="1"/>
    <col min="3819" max="3822" width="14.5703125" style="192" customWidth="1"/>
    <col min="3823" max="3826" width="12.42578125" style="192" customWidth="1"/>
    <col min="3827" max="4065" width="10.42578125" style="192"/>
    <col min="4066" max="4066" width="11.42578125" style="192" customWidth="1"/>
    <col min="4067" max="4067" width="13.85546875" style="192" bestFit="1" customWidth="1"/>
    <col min="4068" max="4068" width="33.140625" style="192" bestFit="1" customWidth="1"/>
    <col min="4069" max="4069" width="41.7109375" style="192" bestFit="1" customWidth="1"/>
    <col min="4070" max="4070" width="16.140625" style="192" bestFit="1" customWidth="1"/>
    <col min="4071" max="4071" width="11.85546875" style="192" customWidth="1"/>
    <col min="4072" max="4072" width="10.42578125" style="192" customWidth="1"/>
    <col min="4073" max="4073" width="15.7109375" style="192" customWidth="1"/>
    <col min="4074" max="4074" width="16.42578125" style="192" customWidth="1"/>
    <col min="4075" max="4078" width="14.5703125" style="192" customWidth="1"/>
    <col min="4079" max="4082" width="12.42578125" style="192" customWidth="1"/>
    <col min="4083" max="4321" width="10.42578125" style="192"/>
    <col min="4322" max="4322" width="11.42578125" style="192" customWidth="1"/>
    <col min="4323" max="4323" width="13.85546875" style="192" bestFit="1" customWidth="1"/>
    <col min="4324" max="4324" width="33.140625" style="192" bestFit="1" customWidth="1"/>
    <col min="4325" max="4325" width="41.7109375" style="192" bestFit="1" customWidth="1"/>
    <col min="4326" max="4326" width="16.140625" style="192" bestFit="1" customWidth="1"/>
    <col min="4327" max="4327" width="11.85546875" style="192" customWidth="1"/>
    <col min="4328" max="4328" width="10.42578125" style="192" customWidth="1"/>
    <col min="4329" max="4329" width="15.7109375" style="192" customWidth="1"/>
    <col min="4330" max="4330" width="16.42578125" style="192" customWidth="1"/>
    <col min="4331" max="4334" width="14.5703125" style="192" customWidth="1"/>
    <col min="4335" max="4338" width="12.42578125" style="192" customWidth="1"/>
    <col min="4339" max="4577" width="10.42578125" style="192"/>
    <col min="4578" max="4578" width="11.42578125" style="192" customWidth="1"/>
    <col min="4579" max="4579" width="13.85546875" style="192" bestFit="1" customWidth="1"/>
    <col min="4580" max="4580" width="33.140625" style="192" bestFit="1" customWidth="1"/>
    <col min="4581" max="4581" width="41.7109375" style="192" bestFit="1" customWidth="1"/>
    <col min="4582" max="4582" width="16.140625" style="192" bestFit="1" customWidth="1"/>
    <col min="4583" max="4583" width="11.85546875" style="192" customWidth="1"/>
    <col min="4584" max="4584" width="10.42578125" style="192" customWidth="1"/>
    <col min="4585" max="4585" width="15.7109375" style="192" customWidth="1"/>
    <col min="4586" max="4586" width="16.42578125" style="192" customWidth="1"/>
    <col min="4587" max="4590" width="14.5703125" style="192" customWidth="1"/>
    <col min="4591" max="4594" width="12.42578125" style="192" customWidth="1"/>
    <col min="4595" max="4833" width="10.42578125" style="192"/>
    <col min="4834" max="4834" width="11.42578125" style="192" customWidth="1"/>
    <col min="4835" max="4835" width="13.85546875" style="192" bestFit="1" customWidth="1"/>
    <col min="4836" max="4836" width="33.140625" style="192" bestFit="1" customWidth="1"/>
    <col min="4837" max="4837" width="41.7109375" style="192" bestFit="1" customWidth="1"/>
    <col min="4838" max="4838" width="16.140625" style="192" bestFit="1" customWidth="1"/>
    <col min="4839" max="4839" width="11.85546875" style="192" customWidth="1"/>
    <col min="4840" max="4840" width="10.42578125" style="192" customWidth="1"/>
    <col min="4841" max="4841" width="15.7109375" style="192" customWidth="1"/>
    <col min="4842" max="4842" width="16.42578125" style="192" customWidth="1"/>
    <col min="4843" max="4846" width="14.5703125" style="192" customWidth="1"/>
    <col min="4847" max="4850" width="12.42578125" style="192" customWidth="1"/>
    <col min="4851" max="5089" width="10.42578125" style="192"/>
    <col min="5090" max="5090" width="11.42578125" style="192" customWidth="1"/>
    <col min="5091" max="5091" width="13.85546875" style="192" bestFit="1" customWidth="1"/>
    <col min="5092" max="5092" width="33.140625" style="192" bestFit="1" customWidth="1"/>
    <col min="5093" max="5093" width="41.7109375" style="192" bestFit="1" customWidth="1"/>
    <col min="5094" max="5094" width="16.140625" style="192" bestFit="1" customWidth="1"/>
    <col min="5095" max="5095" width="11.85546875" style="192" customWidth="1"/>
    <col min="5096" max="5096" width="10.42578125" style="192" customWidth="1"/>
    <col min="5097" max="5097" width="15.7109375" style="192" customWidth="1"/>
    <col min="5098" max="5098" width="16.42578125" style="192" customWidth="1"/>
    <col min="5099" max="5102" width="14.5703125" style="192" customWidth="1"/>
    <col min="5103" max="5106" width="12.42578125" style="192" customWidth="1"/>
    <col min="5107" max="5345" width="10.42578125" style="192"/>
    <col min="5346" max="5346" width="11.42578125" style="192" customWidth="1"/>
    <col min="5347" max="5347" width="13.85546875" style="192" bestFit="1" customWidth="1"/>
    <col min="5348" max="5348" width="33.140625" style="192" bestFit="1" customWidth="1"/>
    <col min="5349" max="5349" width="41.7109375" style="192" bestFit="1" customWidth="1"/>
    <col min="5350" max="5350" width="16.140625" style="192" bestFit="1" customWidth="1"/>
    <col min="5351" max="5351" width="11.85546875" style="192" customWidth="1"/>
    <col min="5352" max="5352" width="10.42578125" style="192" customWidth="1"/>
    <col min="5353" max="5353" width="15.7109375" style="192" customWidth="1"/>
    <col min="5354" max="5354" width="16.42578125" style="192" customWidth="1"/>
    <col min="5355" max="5358" width="14.5703125" style="192" customWidth="1"/>
    <col min="5359" max="5362" width="12.42578125" style="192" customWidth="1"/>
    <col min="5363" max="5601" width="10.42578125" style="192"/>
    <col min="5602" max="5602" width="11.42578125" style="192" customWidth="1"/>
    <col min="5603" max="5603" width="13.85546875" style="192" bestFit="1" customWidth="1"/>
    <col min="5604" max="5604" width="33.140625" style="192" bestFit="1" customWidth="1"/>
    <col min="5605" max="5605" width="41.7109375" style="192" bestFit="1" customWidth="1"/>
    <col min="5606" max="5606" width="16.140625" style="192" bestFit="1" customWidth="1"/>
    <col min="5607" max="5607" width="11.85546875" style="192" customWidth="1"/>
    <col min="5608" max="5608" width="10.42578125" style="192" customWidth="1"/>
    <col min="5609" max="5609" width="15.7109375" style="192" customWidth="1"/>
    <col min="5610" max="5610" width="16.42578125" style="192" customWidth="1"/>
    <col min="5611" max="5614" width="14.5703125" style="192" customWidth="1"/>
    <col min="5615" max="5618" width="12.42578125" style="192" customWidth="1"/>
    <col min="5619" max="5857" width="10.42578125" style="192"/>
    <col min="5858" max="5858" width="11.42578125" style="192" customWidth="1"/>
    <col min="5859" max="5859" width="13.85546875" style="192" bestFit="1" customWidth="1"/>
    <col min="5860" max="5860" width="33.140625" style="192" bestFit="1" customWidth="1"/>
    <col min="5861" max="5861" width="41.7109375" style="192" bestFit="1" customWidth="1"/>
    <col min="5862" max="5862" width="16.140625" style="192" bestFit="1" customWidth="1"/>
    <col min="5863" max="5863" width="11.85546875" style="192" customWidth="1"/>
    <col min="5864" max="5864" width="10.42578125" style="192" customWidth="1"/>
    <col min="5865" max="5865" width="15.7109375" style="192" customWidth="1"/>
    <col min="5866" max="5866" width="16.42578125" style="192" customWidth="1"/>
    <col min="5867" max="5870" width="14.5703125" style="192" customWidth="1"/>
    <col min="5871" max="5874" width="12.42578125" style="192" customWidth="1"/>
    <col min="5875" max="6113" width="10.42578125" style="192"/>
    <col min="6114" max="6114" width="11.42578125" style="192" customWidth="1"/>
    <col min="6115" max="6115" width="13.85546875" style="192" bestFit="1" customWidth="1"/>
    <col min="6116" max="6116" width="33.140625" style="192" bestFit="1" customWidth="1"/>
    <col min="6117" max="6117" width="41.7109375" style="192" bestFit="1" customWidth="1"/>
    <col min="6118" max="6118" width="16.140625" style="192" bestFit="1" customWidth="1"/>
    <col min="6119" max="6119" width="11.85546875" style="192" customWidth="1"/>
    <col min="6120" max="6120" width="10.42578125" style="192" customWidth="1"/>
    <col min="6121" max="6121" width="15.7109375" style="192" customWidth="1"/>
    <col min="6122" max="6122" width="16.42578125" style="192" customWidth="1"/>
    <col min="6123" max="6126" width="14.5703125" style="192" customWidth="1"/>
    <col min="6127" max="6130" width="12.42578125" style="192" customWidth="1"/>
    <col min="6131" max="6369" width="10.42578125" style="192"/>
    <col min="6370" max="6370" width="11.42578125" style="192" customWidth="1"/>
    <col min="6371" max="6371" width="13.85546875" style="192" bestFit="1" customWidth="1"/>
    <col min="6372" max="6372" width="33.140625" style="192" bestFit="1" customWidth="1"/>
    <col min="6373" max="6373" width="41.7109375" style="192" bestFit="1" customWidth="1"/>
    <col min="6374" max="6374" width="16.140625" style="192" bestFit="1" customWidth="1"/>
    <col min="6375" max="6375" width="11.85546875" style="192" customWidth="1"/>
    <col min="6376" max="6376" width="10.42578125" style="192" customWidth="1"/>
    <col min="6377" max="6377" width="15.7109375" style="192" customWidth="1"/>
    <col min="6378" max="6378" width="16.42578125" style="192" customWidth="1"/>
    <col min="6379" max="6382" width="14.5703125" style="192" customWidth="1"/>
    <col min="6383" max="6386" width="12.42578125" style="192" customWidth="1"/>
    <col min="6387" max="6625" width="10.42578125" style="192"/>
    <col min="6626" max="6626" width="11.42578125" style="192" customWidth="1"/>
    <col min="6627" max="6627" width="13.85546875" style="192" bestFit="1" customWidth="1"/>
    <col min="6628" max="6628" width="33.140625" style="192" bestFit="1" customWidth="1"/>
    <col min="6629" max="6629" width="41.7109375" style="192" bestFit="1" customWidth="1"/>
    <col min="6630" max="6630" width="16.140625" style="192" bestFit="1" customWidth="1"/>
    <col min="6631" max="6631" width="11.85546875" style="192" customWidth="1"/>
    <col min="6632" max="6632" width="10.42578125" style="192" customWidth="1"/>
    <col min="6633" max="6633" width="15.7109375" style="192" customWidth="1"/>
    <col min="6634" max="6634" width="16.42578125" style="192" customWidth="1"/>
    <col min="6635" max="6638" width="14.5703125" style="192" customWidth="1"/>
    <col min="6639" max="6642" width="12.42578125" style="192" customWidth="1"/>
    <col min="6643" max="6881" width="10.42578125" style="192"/>
    <col min="6882" max="6882" width="11.42578125" style="192" customWidth="1"/>
    <col min="6883" max="6883" width="13.85546875" style="192" bestFit="1" customWidth="1"/>
    <col min="6884" max="6884" width="33.140625" style="192" bestFit="1" customWidth="1"/>
    <col min="6885" max="6885" width="41.7109375" style="192" bestFit="1" customWidth="1"/>
    <col min="6886" max="6886" width="16.140625" style="192" bestFit="1" customWidth="1"/>
    <col min="6887" max="6887" width="11.85546875" style="192" customWidth="1"/>
    <col min="6888" max="6888" width="10.42578125" style="192" customWidth="1"/>
    <col min="6889" max="6889" width="15.7109375" style="192" customWidth="1"/>
    <col min="6890" max="6890" width="16.42578125" style="192" customWidth="1"/>
    <col min="6891" max="6894" width="14.5703125" style="192" customWidth="1"/>
    <col min="6895" max="6898" width="12.42578125" style="192" customWidth="1"/>
    <col min="6899" max="7137" width="10.42578125" style="192"/>
    <col min="7138" max="7138" width="11.42578125" style="192" customWidth="1"/>
    <col min="7139" max="7139" width="13.85546875" style="192" bestFit="1" customWidth="1"/>
    <col min="7140" max="7140" width="33.140625" style="192" bestFit="1" customWidth="1"/>
    <col min="7141" max="7141" width="41.7109375" style="192" bestFit="1" customWidth="1"/>
    <col min="7142" max="7142" width="16.140625" style="192" bestFit="1" customWidth="1"/>
    <col min="7143" max="7143" width="11.85546875" style="192" customWidth="1"/>
    <col min="7144" max="7144" width="10.42578125" style="192" customWidth="1"/>
    <col min="7145" max="7145" width="15.7109375" style="192" customWidth="1"/>
    <col min="7146" max="7146" width="16.42578125" style="192" customWidth="1"/>
    <col min="7147" max="7150" width="14.5703125" style="192" customWidth="1"/>
    <col min="7151" max="7154" width="12.42578125" style="192" customWidth="1"/>
    <col min="7155" max="7393" width="10.42578125" style="192"/>
    <col min="7394" max="7394" width="11.42578125" style="192" customWidth="1"/>
    <col min="7395" max="7395" width="13.85546875" style="192" bestFit="1" customWidth="1"/>
    <col min="7396" max="7396" width="33.140625" style="192" bestFit="1" customWidth="1"/>
    <col min="7397" max="7397" width="41.7109375" style="192" bestFit="1" customWidth="1"/>
    <col min="7398" max="7398" width="16.140625" style="192" bestFit="1" customWidth="1"/>
    <col min="7399" max="7399" width="11.85546875" style="192" customWidth="1"/>
    <col min="7400" max="7400" width="10.42578125" style="192" customWidth="1"/>
    <col min="7401" max="7401" width="15.7109375" style="192" customWidth="1"/>
    <col min="7402" max="7402" width="16.42578125" style="192" customWidth="1"/>
    <col min="7403" max="7406" width="14.5703125" style="192" customWidth="1"/>
    <col min="7407" max="7410" width="12.42578125" style="192" customWidth="1"/>
    <col min="7411" max="7649" width="10.42578125" style="192"/>
    <col min="7650" max="7650" width="11.42578125" style="192" customWidth="1"/>
    <col min="7651" max="7651" width="13.85546875" style="192" bestFit="1" customWidth="1"/>
    <col min="7652" max="7652" width="33.140625" style="192" bestFit="1" customWidth="1"/>
    <col min="7653" max="7653" width="41.7109375" style="192" bestFit="1" customWidth="1"/>
    <col min="7654" max="7654" width="16.140625" style="192" bestFit="1" customWidth="1"/>
    <col min="7655" max="7655" width="11.85546875" style="192" customWidth="1"/>
    <col min="7656" max="7656" width="10.42578125" style="192" customWidth="1"/>
    <col min="7657" max="7657" width="15.7109375" style="192" customWidth="1"/>
    <col min="7658" max="7658" width="16.42578125" style="192" customWidth="1"/>
    <col min="7659" max="7662" width="14.5703125" style="192" customWidth="1"/>
    <col min="7663" max="7666" width="12.42578125" style="192" customWidth="1"/>
    <col min="7667" max="7905" width="10.42578125" style="192"/>
    <col min="7906" max="7906" width="11.42578125" style="192" customWidth="1"/>
    <col min="7907" max="7907" width="13.85546875" style="192" bestFit="1" customWidth="1"/>
    <col min="7908" max="7908" width="33.140625" style="192" bestFit="1" customWidth="1"/>
    <col min="7909" max="7909" width="41.7109375" style="192" bestFit="1" customWidth="1"/>
    <col min="7910" max="7910" width="16.140625" style="192" bestFit="1" customWidth="1"/>
    <col min="7911" max="7911" width="11.85546875" style="192" customWidth="1"/>
    <col min="7912" max="7912" width="10.42578125" style="192" customWidth="1"/>
    <col min="7913" max="7913" width="15.7109375" style="192" customWidth="1"/>
    <col min="7914" max="7914" width="16.42578125" style="192" customWidth="1"/>
    <col min="7915" max="7918" width="14.5703125" style="192" customWidth="1"/>
    <col min="7919" max="7922" width="12.42578125" style="192" customWidth="1"/>
    <col min="7923" max="8161" width="10.42578125" style="192"/>
    <col min="8162" max="8162" width="11.42578125" style="192" customWidth="1"/>
    <col min="8163" max="8163" width="13.85546875" style="192" bestFit="1" customWidth="1"/>
    <col min="8164" max="8164" width="33.140625" style="192" bestFit="1" customWidth="1"/>
    <col min="8165" max="8165" width="41.7109375" style="192" bestFit="1" customWidth="1"/>
    <col min="8166" max="8166" width="16.140625" style="192" bestFit="1" customWidth="1"/>
    <col min="8167" max="8167" width="11.85546875" style="192" customWidth="1"/>
    <col min="8168" max="8168" width="10.42578125" style="192" customWidth="1"/>
    <col min="8169" max="8169" width="15.7109375" style="192" customWidth="1"/>
    <col min="8170" max="8170" width="16.42578125" style="192" customWidth="1"/>
    <col min="8171" max="8174" width="14.5703125" style="192" customWidth="1"/>
    <col min="8175" max="8178" width="12.42578125" style="192" customWidth="1"/>
    <col min="8179" max="8417" width="10.42578125" style="192"/>
    <col min="8418" max="8418" width="11.42578125" style="192" customWidth="1"/>
    <col min="8419" max="8419" width="13.85546875" style="192" bestFit="1" customWidth="1"/>
    <col min="8420" max="8420" width="33.140625" style="192" bestFit="1" customWidth="1"/>
    <col min="8421" max="8421" width="41.7109375" style="192" bestFit="1" customWidth="1"/>
    <col min="8422" max="8422" width="16.140625" style="192" bestFit="1" customWidth="1"/>
    <col min="8423" max="8423" width="11.85546875" style="192" customWidth="1"/>
    <col min="8424" max="8424" width="10.42578125" style="192" customWidth="1"/>
    <col min="8425" max="8425" width="15.7109375" style="192" customWidth="1"/>
    <col min="8426" max="8426" width="16.42578125" style="192" customWidth="1"/>
    <col min="8427" max="8430" width="14.5703125" style="192" customWidth="1"/>
    <col min="8431" max="8434" width="12.42578125" style="192" customWidth="1"/>
    <col min="8435" max="8673" width="10.42578125" style="192"/>
    <col min="8674" max="8674" width="11.42578125" style="192" customWidth="1"/>
    <col min="8675" max="8675" width="13.85546875" style="192" bestFit="1" customWidth="1"/>
    <col min="8676" max="8676" width="33.140625" style="192" bestFit="1" customWidth="1"/>
    <col min="8677" max="8677" width="41.7109375" style="192" bestFit="1" customWidth="1"/>
    <col min="8678" max="8678" width="16.140625" style="192" bestFit="1" customWidth="1"/>
    <col min="8679" max="8679" width="11.85546875" style="192" customWidth="1"/>
    <col min="8680" max="8680" width="10.42578125" style="192" customWidth="1"/>
    <col min="8681" max="8681" width="15.7109375" style="192" customWidth="1"/>
    <col min="8682" max="8682" width="16.42578125" style="192" customWidth="1"/>
    <col min="8683" max="8686" width="14.5703125" style="192" customWidth="1"/>
    <col min="8687" max="8690" width="12.42578125" style="192" customWidth="1"/>
    <col min="8691" max="8929" width="10.42578125" style="192"/>
    <col min="8930" max="8930" width="11.42578125" style="192" customWidth="1"/>
    <col min="8931" max="8931" width="13.85546875" style="192" bestFit="1" customWidth="1"/>
    <col min="8932" max="8932" width="33.140625" style="192" bestFit="1" customWidth="1"/>
    <col min="8933" max="8933" width="41.7109375" style="192" bestFit="1" customWidth="1"/>
    <col min="8934" max="8934" width="16.140625" style="192" bestFit="1" customWidth="1"/>
    <col min="8935" max="8935" width="11.85546875" style="192" customWidth="1"/>
    <col min="8936" max="8936" width="10.42578125" style="192" customWidth="1"/>
    <col min="8937" max="8937" width="15.7109375" style="192" customWidth="1"/>
    <col min="8938" max="8938" width="16.42578125" style="192" customWidth="1"/>
    <col min="8939" max="8942" width="14.5703125" style="192" customWidth="1"/>
    <col min="8943" max="8946" width="12.42578125" style="192" customWidth="1"/>
    <col min="8947" max="9185" width="10.42578125" style="192"/>
    <col min="9186" max="9186" width="11.42578125" style="192" customWidth="1"/>
    <col min="9187" max="9187" width="13.85546875" style="192" bestFit="1" customWidth="1"/>
    <col min="9188" max="9188" width="33.140625" style="192" bestFit="1" customWidth="1"/>
    <col min="9189" max="9189" width="41.7109375" style="192" bestFit="1" customWidth="1"/>
    <col min="9190" max="9190" width="16.140625" style="192" bestFit="1" customWidth="1"/>
    <col min="9191" max="9191" width="11.85546875" style="192" customWidth="1"/>
    <col min="9192" max="9192" width="10.42578125" style="192" customWidth="1"/>
    <col min="9193" max="9193" width="15.7109375" style="192" customWidth="1"/>
    <col min="9194" max="9194" width="16.42578125" style="192" customWidth="1"/>
    <col min="9195" max="9198" width="14.5703125" style="192" customWidth="1"/>
    <col min="9199" max="9202" width="12.42578125" style="192" customWidth="1"/>
    <col min="9203" max="9441" width="10.42578125" style="192"/>
    <col min="9442" max="9442" width="11.42578125" style="192" customWidth="1"/>
    <col min="9443" max="9443" width="13.85546875" style="192" bestFit="1" customWidth="1"/>
    <col min="9444" max="9444" width="33.140625" style="192" bestFit="1" customWidth="1"/>
    <col min="9445" max="9445" width="41.7109375" style="192" bestFit="1" customWidth="1"/>
    <col min="9446" max="9446" width="16.140625" style="192" bestFit="1" customWidth="1"/>
    <col min="9447" max="9447" width="11.85546875" style="192" customWidth="1"/>
    <col min="9448" max="9448" width="10.42578125" style="192" customWidth="1"/>
    <col min="9449" max="9449" width="15.7109375" style="192" customWidth="1"/>
    <col min="9450" max="9450" width="16.42578125" style="192" customWidth="1"/>
    <col min="9451" max="9454" width="14.5703125" style="192" customWidth="1"/>
    <col min="9455" max="9458" width="12.42578125" style="192" customWidth="1"/>
    <col min="9459" max="9697" width="10.42578125" style="192"/>
    <col min="9698" max="9698" width="11.42578125" style="192" customWidth="1"/>
    <col min="9699" max="9699" width="13.85546875" style="192" bestFit="1" customWidth="1"/>
    <col min="9700" max="9700" width="33.140625" style="192" bestFit="1" customWidth="1"/>
    <col min="9701" max="9701" width="41.7109375" style="192" bestFit="1" customWidth="1"/>
    <col min="9702" max="9702" width="16.140625" style="192" bestFit="1" customWidth="1"/>
    <col min="9703" max="9703" width="11.85546875" style="192" customWidth="1"/>
    <col min="9704" max="9704" width="10.42578125" style="192" customWidth="1"/>
    <col min="9705" max="9705" width="15.7109375" style="192" customWidth="1"/>
    <col min="9706" max="9706" width="16.42578125" style="192" customWidth="1"/>
    <col min="9707" max="9710" width="14.5703125" style="192" customWidth="1"/>
    <col min="9711" max="9714" width="12.42578125" style="192" customWidth="1"/>
    <col min="9715" max="9953" width="10.42578125" style="192"/>
    <col min="9954" max="9954" width="11.42578125" style="192" customWidth="1"/>
    <col min="9955" max="9955" width="13.85546875" style="192" bestFit="1" customWidth="1"/>
    <col min="9956" max="9956" width="33.140625" style="192" bestFit="1" customWidth="1"/>
    <col min="9957" max="9957" width="41.7109375" style="192" bestFit="1" customWidth="1"/>
    <col min="9958" max="9958" width="16.140625" style="192" bestFit="1" customWidth="1"/>
    <col min="9959" max="9959" width="11.85546875" style="192" customWidth="1"/>
    <col min="9960" max="9960" width="10.42578125" style="192" customWidth="1"/>
    <col min="9961" max="9961" width="15.7109375" style="192" customWidth="1"/>
    <col min="9962" max="9962" width="16.42578125" style="192" customWidth="1"/>
    <col min="9963" max="9966" width="14.5703125" style="192" customWidth="1"/>
    <col min="9967" max="9970" width="12.42578125" style="192" customWidth="1"/>
    <col min="9971" max="10209" width="10.42578125" style="192"/>
    <col min="10210" max="10210" width="11.42578125" style="192" customWidth="1"/>
    <col min="10211" max="10211" width="13.85546875" style="192" bestFit="1" customWidth="1"/>
    <col min="10212" max="10212" width="33.140625" style="192" bestFit="1" customWidth="1"/>
    <col min="10213" max="10213" width="41.7109375" style="192" bestFit="1" customWidth="1"/>
    <col min="10214" max="10214" width="16.140625" style="192" bestFit="1" customWidth="1"/>
    <col min="10215" max="10215" width="11.85546875" style="192" customWidth="1"/>
    <col min="10216" max="10216" width="10.42578125" style="192" customWidth="1"/>
    <col min="10217" max="10217" width="15.7109375" style="192" customWidth="1"/>
    <col min="10218" max="10218" width="16.42578125" style="192" customWidth="1"/>
    <col min="10219" max="10222" width="14.5703125" style="192" customWidth="1"/>
    <col min="10223" max="10226" width="12.42578125" style="192" customWidth="1"/>
    <col min="10227" max="10465" width="10.42578125" style="192"/>
    <col min="10466" max="10466" width="11.42578125" style="192" customWidth="1"/>
    <col min="10467" max="10467" width="13.85546875" style="192" bestFit="1" customWidth="1"/>
    <col min="10468" max="10468" width="33.140625" style="192" bestFit="1" customWidth="1"/>
    <col min="10469" max="10469" width="41.7109375" style="192" bestFit="1" customWidth="1"/>
    <col min="10470" max="10470" width="16.140625" style="192" bestFit="1" customWidth="1"/>
    <col min="10471" max="10471" width="11.85546875" style="192" customWidth="1"/>
    <col min="10472" max="10472" width="10.42578125" style="192" customWidth="1"/>
    <col min="10473" max="10473" width="15.7109375" style="192" customWidth="1"/>
    <col min="10474" max="10474" width="16.42578125" style="192" customWidth="1"/>
    <col min="10475" max="10478" width="14.5703125" style="192" customWidth="1"/>
    <col min="10479" max="10482" width="12.42578125" style="192" customWidth="1"/>
    <col min="10483" max="10721" width="10.42578125" style="192"/>
    <col min="10722" max="10722" width="11.42578125" style="192" customWidth="1"/>
    <col min="10723" max="10723" width="13.85546875" style="192" bestFit="1" customWidth="1"/>
    <col min="10724" max="10724" width="33.140625" style="192" bestFit="1" customWidth="1"/>
    <col min="10725" max="10725" width="41.7109375" style="192" bestFit="1" customWidth="1"/>
    <col min="10726" max="10726" width="16.140625" style="192" bestFit="1" customWidth="1"/>
    <col min="10727" max="10727" width="11.85546875" style="192" customWidth="1"/>
    <col min="10728" max="10728" width="10.42578125" style="192" customWidth="1"/>
    <col min="10729" max="10729" width="15.7109375" style="192" customWidth="1"/>
    <col min="10730" max="10730" width="16.42578125" style="192" customWidth="1"/>
    <col min="10731" max="10734" width="14.5703125" style="192" customWidth="1"/>
    <col min="10735" max="10738" width="12.42578125" style="192" customWidth="1"/>
    <col min="10739" max="10977" width="10.42578125" style="192"/>
    <col min="10978" max="10978" width="11.42578125" style="192" customWidth="1"/>
    <col min="10979" max="10979" width="13.85546875" style="192" bestFit="1" customWidth="1"/>
    <col min="10980" max="10980" width="33.140625" style="192" bestFit="1" customWidth="1"/>
    <col min="10981" max="10981" width="41.7109375" style="192" bestFit="1" customWidth="1"/>
    <col min="10982" max="10982" width="16.140625" style="192" bestFit="1" customWidth="1"/>
    <col min="10983" max="10983" width="11.85546875" style="192" customWidth="1"/>
    <col min="10984" max="10984" width="10.42578125" style="192" customWidth="1"/>
    <col min="10985" max="10985" width="15.7109375" style="192" customWidth="1"/>
    <col min="10986" max="10986" width="16.42578125" style="192" customWidth="1"/>
    <col min="10987" max="10990" width="14.5703125" style="192" customWidth="1"/>
    <col min="10991" max="10994" width="12.42578125" style="192" customWidth="1"/>
    <col min="10995" max="11233" width="10.42578125" style="192"/>
    <col min="11234" max="11234" width="11.42578125" style="192" customWidth="1"/>
    <col min="11235" max="11235" width="13.85546875" style="192" bestFit="1" customWidth="1"/>
    <col min="11236" max="11236" width="33.140625" style="192" bestFit="1" customWidth="1"/>
    <col min="11237" max="11237" width="41.7109375" style="192" bestFit="1" customWidth="1"/>
    <col min="11238" max="11238" width="16.140625" style="192" bestFit="1" customWidth="1"/>
    <col min="11239" max="11239" width="11.85546875" style="192" customWidth="1"/>
    <col min="11240" max="11240" width="10.42578125" style="192" customWidth="1"/>
    <col min="11241" max="11241" width="15.7109375" style="192" customWidth="1"/>
    <col min="11242" max="11242" width="16.42578125" style="192" customWidth="1"/>
    <col min="11243" max="11246" width="14.5703125" style="192" customWidth="1"/>
    <col min="11247" max="11250" width="12.42578125" style="192" customWidth="1"/>
    <col min="11251" max="11489" width="10.42578125" style="192"/>
    <col min="11490" max="11490" width="11.42578125" style="192" customWidth="1"/>
    <col min="11491" max="11491" width="13.85546875" style="192" bestFit="1" customWidth="1"/>
    <col min="11492" max="11492" width="33.140625" style="192" bestFit="1" customWidth="1"/>
    <col min="11493" max="11493" width="41.7109375" style="192" bestFit="1" customWidth="1"/>
    <col min="11494" max="11494" width="16.140625" style="192" bestFit="1" customWidth="1"/>
    <col min="11495" max="11495" width="11.85546875" style="192" customWidth="1"/>
    <col min="11496" max="11496" width="10.42578125" style="192" customWidth="1"/>
    <col min="11497" max="11497" width="15.7109375" style="192" customWidth="1"/>
    <col min="11498" max="11498" width="16.42578125" style="192" customWidth="1"/>
    <col min="11499" max="11502" width="14.5703125" style="192" customWidth="1"/>
    <col min="11503" max="11506" width="12.42578125" style="192" customWidth="1"/>
    <col min="11507" max="11745" width="10.42578125" style="192"/>
    <col min="11746" max="11746" width="11.42578125" style="192" customWidth="1"/>
    <col min="11747" max="11747" width="13.85546875" style="192" bestFit="1" customWidth="1"/>
    <col min="11748" max="11748" width="33.140625" style="192" bestFit="1" customWidth="1"/>
    <col min="11749" max="11749" width="41.7109375" style="192" bestFit="1" customWidth="1"/>
    <col min="11750" max="11750" width="16.140625" style="192" bestFit="1" customWidth="1"/>
    <col min="11751" max="11751" width="11.85546875" style="192" customWidth="1"/>
    <col min="11752" max="11752" width="10.42578125" style="192" customWidth="1"/>
    <col min="11753" max="11753" width="15.7109375" style="192" customWidth="1"/>
    <col min="11754" max="11754" width="16.42578125" style="192" customWidth="1"/>
    <col min="11755" max="11758" width="14.5703125" style="192" customWidth="1"/>
    <col min="11759" max="11762" width="12.42578125" style="192" customWidth="1"/>
    <col min="11763" max="12001" width="10.42578125" style="192"/>
    <col min="12002" max="12002" width="11.42578125" style="192" customWidth="1"/>
    <col min="12003" max="12003" width="13.85546875" style="192" bestFit="1" customWidth="1"/>
    <col min="12004" max="12004" width="33.140625" style="192" bestFit="1" customWidth="1"/>
    <col min="12005" max="12005" width="41.7109375" style="192" bestFit="1" customWidth="1"/>
    <col min="12006" max="12006" width="16.140625" style="192" bestFit="1" customWidth="1"/>
    <col min="12007" max="12007" width="11.85546875" style="192" customWidth="1"/>
    <col min="12008" max="12008" width="10.42578125" style="192" customWidth="1"/>
    <col min="12009" max="12009" width="15.7109375" style="192" customWidth="1"/>
    <col min="12010" max="12010" width="16.42578125" style="192" customWidth="1"/>
    <col min="12011" max="12014" width="14.5703125" style="192" customWidth="1"/>
    <col min="12015" max="12018" width="12.42578125" style="192" customWidth="1"/>
    <col min="12019" max="12257" width="10.42578125" style="192"/>
    <col min="12258" max="12258" width="11.42578125" style="192" customWidth="1"/>
    <col min="12259" max="12259" width="13.85546875" style="192" bestFit="1" customWidth="1"/>
    <col min="12260" max="12260" width="33.140625" style="192" bestFit="1" customWidth="1"/>
    <col min="12261" max="12261" width="41.7109375" style="192" bestFit="1" customWidth="1"/>
    <col min="12262" max="12262" width="16.140625" style="192" bestFit="1" customWidth="1"/>
    <col min="12263" max="12263" width="11.85546875" style="192" customWidth="1"/>
    <col min="12264" max="12264" width="10.42578125" style="192" customWidth="1"/>
    <col min="12265" max="12265" width="15.7109375" style="192" customWidth="1"/>
    <col min="12266" max="12266" width="16.42578125" style="192" customWidth="1"/>
    <col min="12267" max="12270" width="14.5703125" style="192" customWidth="1"/>
    <col min="12271" max="12274" width="12.42578125" style="192" customWidth="1"/>
    <col min="12275" max="12513" width="10.42578125" style="192"/>
    <col min="12514" max="12514" width="11.42578125" style="192" customWidth="1"/>
    <col min="12515" max="12515" width="13.85546875" style="192" bestFit="1" customWidth="1"/>
    <col min="12516" max="12516" width="33.140625" style="192" bestFit="1" customWidth="1"/>
    <col min="12517" max="12517" width="41.7109375" style="192" bestFit="1" customWidth="1"/>
    <col min="12518" max="12518" width="16.140625" style="192" bestFit="1" customWidth="1"/>
    <col min="12519" max="12519" width="11.85546875" style="192" customWidth="1"/>
    <col min="12520" max="12520" width="10.42578125" style="192" customWidth="1"/>
    <col min="12521" max="12521" width="15.7109375" style="192" customWidth="1"/>
    <col min="12522" max="12522" width="16.42578125" style="192" customWidth="1"/>
    <col min="12523" max="12526" width="14.5703125" style="192" customWidth="1"/>
    <col min="12527" max="12530" width="12.42578125" style="192" customWidth="1"/>
    <col min="12531" max="12769" width="10.42578125" style="192"/>
    <col min="12770" max="12770" width="11.42578125" style="192" customWidth="1"/>
    <col min="12771" max="12771" width="13.85546875" style="192" bestFit="1" customWidth="1"/>
    <col min="12772" max="12772" width="33.140625" style="192" bestFit="1" customWidth="1"/>
    <col min="12773" max="12773" width="41.7109375" style="192" bestFit="1" customWidth="1"/>
    <col min="12774" max="12774" width="16.140625" style="192" bestFit="1" customWidth="1"/>
    <col min="12775" max="12775" width="11.85546875" style="192" customWidth="1"/>
    <col min="12776" max="12776" width="10.42578125" style="192" customWidth="1"/>
    <col min="12777" max="12777" width="15.7109375" style="192" customWidth="1"/>
    <col min="12778" max="12778" width="16.42578125" style="192" customWidth="1"/>
    <col min="12779" max="12782" width="14.5703125" style="192" customWidth="1"/>
    <col min="12783" max="12786" width="12.42578125" style="192" customWidth="1"/>
    <col min="12787" max="13025" width="10.42578125" style="192"/>
    <col min="13026" max="13026" width="11.42578125" style="192" customWidth="1"/>
    <col min="13027" max="13027" width="13.85546875" style="192" bestFit="1" customWidth="1"/>
    <col min="13028" max="13028" width="33.140625" style="192" bestFit="1" customWidth="1"/>
    <col min="13029" max="13029" width="41.7109375" style="192" bestFit="1" customWidth="1"/>
    <col min="13030" max="13030" width="16.140625" style="192" bestFit="1" customWidth="1"/>
    <col min="13031" max="13031" width="11.85546875" style="192" customWidth="1"/>
    <col min="13032" max="13032" width="10.42578125" style="192" customWidth="1"/>
    <col min="13033" max="13033" width="15.7109375" style="192" customWidth="1"/>
    <col min="13034" max="13034" width="16.42578125" style="192" customWidth="1"/>
    <col min="13035" max="13038" width="14.5703125" style="192" customWidth="1"/>
    <col min="13039" max="13042" width="12.42578125" style="192" customWidth="1"/>
    <col min="13043" max="13281" width="10.42578125" style="192"/>
    <col min="13282" max="13282" width="11.42578125" style="192" customWidth="1"/>
    <col min="13283" max="13283" width="13.85546875" style="192" bestFit="1" customWidth="1"/>
    <col min="13284" max="13284" width="33.140625" style="192" bestFit="1" customWidth="1"/>
    <col min="13285" max="13285" width="41.7109375" style="192" bestFit="1" customWidth="1"/>
    <col min="13286" max="13286" width="16.140625" style="192" bestFit="1" customWidth="1"/>
    <col min="13287" max="13287" width="11.85546875" style="192" customWidth="1"/>
    <col min="13288" max="13288" width="10.42578125" style="192" customWidth="1"/>
    <col min="13289" max="13289" width="15.7109375" style="192" customWidth="1"/>
    <col min="13290" max="13290" width="16.42578125" style="192" customWidth="1"/>
    <col min="13291" max="13294" width="14.5703125" style="192" customWidth="1"/>
    <col min="13295" max="13298" width="12.42578125" style="192" customWidth="1"/>
    <col min="13299" max="13537" width="10.42578125" style="192"/>
    <col min="13538" max="13538" width="11.42578125" style="192" customWidth="1"/>
    <col min="13539" max="13539" width="13.85546875" style="192" bestFit="1" customWidth="1"/>
    <col min="13540" max="13540" width="33.140625" style="192" bestFit="1" customWidth="1"/>
    <col min="13541" max="13541" width="41.7109375" style="192" bestFit="1" customWidth="1"/>
    <col min="13542" max="13542" width="16.140625" style="192" bestFit="1" customWidth="1"/>
    <col min="13543" max="13543" width="11.85546875" style="192" customWidth="1"/>
    <col min="13544" max="13544" width="10.42578125" style="192" customWidth="1"/>
    <col min="13545" max="13545" width="15.7109375" style="192" customWidth="1"/>
    <col min="13546" max="13546" width="16.42578125" style="192" customWidth="1"/>
    <col min="13547" max="13550" width="14.5703125" style="192" customWidth="1"/>
    <col min="13551" max="13554" width="12.42578125" style="192" customWidth="1"/>
    <col min="13555" max="13793" width="10.42578125" style="192"/>
    <col min="13794" max="13794" width="11.42578125" style="192" customWidth="1"/>
    <col min="13795" max="13795" width="13.85546875" style="192" bestFit="1" customWidth="1"/>
    <col min="13796" max="13796" width="33.140625" style="192" bestFit="1" customWidth="1"/>
    <col min="13797" max="13797" width="41.7109375" style="192" bestFit="1" customWidth="1"/>
    <col min="13798" max="13798" width="16.140625" style="192" bestFit="1" customWidth="1"/>
    <col min="13799" max="13799" width="11.85546875" style="192" customWidth="1"/>
    <col min="13800" max="13800" width="10.42578125" style="192" customWidth="1"/>
    <col min="13801" max="13801" width="15.7109375" style="192" customWidth="1"/>
    <col min="13802" max="13802" width="16.42578125" style="192" customWidth="1"/>
    <col min="13803" max="13806" width="14.5703125" style="192" customWidth="1"/>
    <col min="13807" max="13810" width="12.42578125" style="192" customWidth="1"/>
    <col min="13811" max="14049" width="10.42578125" style="192"/>
    <col min="14050" max="14050" width="11.42578125" style="192" customWidth="1"/>
    <col min="14051" max="14051" width="13.85546875" style="192" bestFit="1" customWidth="1"/>
    <col min="14052" max="14052" width="33.140625" style="192" bestFit="1" customWidth="1"/>
    <col min="14053" max="14053" width="41.7109375" style="192" bestFit="1" customWidth="1"/>
    <col min="14054" max="14054" width="16.140625" style="192" bestFit="1" customWidth="1"/>
    <col min="14055" max="14055" width="11.85546875" style="192" customWidth="1"/>
    <col min="14056" max="14056" width="10.42578125" style="192" customWidth="1"/>
    <col min="14057" max="14057" width="15.7109375" style="192" customWidth="1"/>
    <col min="14058" max="14058" width="16.42578125" style="192" customWidth="1"/>
    <col min="14059" max="14062" width="14.5703125" style="192" customWidth="1"/>
    <col min="14063" max="14066" width="12.42578125" style="192" customWidth="1"/>
    <col min="14067" max="14305" width="10.42578125" style="192"/>
    <col min="14306" max="14306" width="11.42578125" style="192" customWidth="1"/>
    <col min="14307" max="14307" width="13.85546875" style="192" bestFit="1" customWidth="1"/>
    <col min="14308" max="14308" width="33.140625" style="192" bestFit="1" customWidth="1"/>
    <col min="14309" max="14309" width="41.7109375" style="192" bestFit="1" customWidth="1"/>
    <col min="14310" max="14310" width="16.140625" style="192" bestFit="1" customWidth="1"/>
    <col min="14311" max="14311" width="11.85546875" style="192" customWidth="1"/>
    <col min="14312" max="14312" width="10.42578125" style="192" customWidth="1"/>
    <col min="14313" max="14313" width="15.7109375" style="192" customWidth="1"/>
    <col min="14314" max="14314" width="16.42578125" style="192" customWidth="1"/>
    <col min="14315" max="14318" width="14.5703125" style="192" customWidth="1"/>
    <col min="14319" max="14322" width="12.42578125" style="192" customWidth="1"/>
    <col min="14323" max="14561" width="10.42578125" style="192"/>
    <col min="14562" max="14562" width="11.42578125" style="192" customWidth="1"/>
    <col min="14563" max="14563" width="13.85546875" style="192" bestFit="1" customWidth="1"/>
    <col min="14564" max="14564" width="33.140625" style="192" bestFit="1" customWidth="1"/>
    <col min="14565" max="14565" width="41.7109375" style="192" bestFit="1" customWidth="1"/>
    <col min="14566" max="14566" width="16.140625" style="192" bestFit="1" customWidth="1"/>
    <col min="14567" max="14567" width="11.85546875" style="192" customWidth="1"/>
    <col min="14568" max="14568" width="10.42578125" style="192" customWidth="1"/>
    <col min="14569" max="14569" width="15.7109375" style="192" customWidth="1"/>
    <col min="14570" max="14570" width="16.42578125" style="192" customWidth="1"/>
    <col min="14571" max="14574" width="14.5703125" style="192" customWidth="1"/>
    <col min="14575" max="14578" width="12.42578125" style="192" customWidth="1"/>
    <col min="14579" max="14817" width="10.42578125" style="192"/>
    <col min="14818" max="14818" width="11.42578125" style="192" customWidth="1"/>
    <col min="14819" max="14819" width="13.85546875" style="192" bestFit="1" customWidth="1"/>
    <col min="14820" max="14820" width="33.140625" style="192" bestFit="1" customWidth="1"/>
    <col min="14821" max="14821" width="41.7109375" style="192" bestFit="1" customWidth="1"/>
    <col min="14822" max="14822" width="16.140625" style="192" bestFit="1" customWidth="1"/>
    <col min="14823" max="14823" width="11.85546875" style="192" customWidth="1"/>
    <col min="14824" max="14824" width="10.42578125" style="192" customWidth="1"/>
    <col min="14825" max="14825" width="15.7109375" style="192" customWidth="1"/>
    <col min="14826" max="14826" width="16.42578125" style="192" customWidth="1"/>
    <col min="14827" max="14830" width="14.5703125" style="192" customWidth="1"/>
    <col min="14831" max="14834" width="12.42578125" style="192" customWidth="1"/>
    <col min="14835" max="15073" width="10.42578125" style="192"/>
    <col min="15074" max="15074" width="11.42578125" style="192" customWidth="1"/>
    <col min="15075" max="15075" width="13.85546875" style="192" bestFit="1" customWidth="1"/>
    <col min="15076" max="15076" width="33.140625" style="192" bestFit="1" customWidth="1"/>
    <col min="15077" max="15077" width="41.7109375" style="192" bestFit="1" customWidth="1"/>
    <col min="15078" max="15078" width="16.140625" style="192" bestFit="1" customWidth="1"/>
    <col min="15079" max="15079" width="11.85546875" style="192" customWidth="1"/>
    <col min="15080" max="15080" width="10.42578125" style="192" customWidth="1"/>
    <col min="15081" max="15081" width="15.7109375" style="192" customWidth="1"/>
    <col min="15082" max="15082" width="16.42578125" style="192" customWidth="1"/>
    <col min="15083" max="15086" width="14.5703125" style="192" customWidth="1"/>
    <col min="15087" max="15090" width="12.42578125" style="192" customWidth="1"/>
    <col min="15091" max="15329" width="10.42578125" style="192"/>
    <col min="15330" max="15330" width="11.42578125" style="192" customWidth="1"/>
    <col min="15331" max="15331" width="13.85546875" style="192" bestFit="1" customWidth="1"/>
    <col min="15332" max="15332" width="33.140625" style="192" bestFit="1" customWidth="1"/>
    <col min="15333" max="15333" width="41.7109375" style="192" bestFit="1" customWidth="1"/>
    <col min="15334" max="15334" width="16.140625" style="192" bestFit="1" customWidth="1"/>
    <col min="15335" max="15335" width="11.85546875" style="192" customWidth="1"/>
    <col min="15336" max="15336" width="10.42578125" style="192" customWidth="1"/>
    <col min="15337" max="15337" width="15.7109375" style="192" customWidth="1"/>
    <col min="15338" max="15338" width="16.42578125" style="192" customWidth="1"/>
    <col min="15339" max="15342" width="14.5703125" style="192" customWidth="1"/>
    <col min="15343" max="15346" width="12.42578125" style="192" customWidth="1"/>
    <col min="15347" max="15585" width="10.42578125" style="192"/>
    <col min="15586" max="15586" width="11.42578125" style="192" customWidth="1"/>
    <col min="15587" max="15587" width="13.85546875" style="192" bestFit="1" customWidth="1"/>
    <col min="15588" max="15588" width="33.140625" style="192" bestFit="1" customWidth="1"/>
    <col min="15589" max="15589" width="41.7109375" style="192" bestFit="1" customWidth="1"/>
    <col min="15590" max="15590" width="16.140625" style="192" bestFit="1" customWidth="1"/>
    <col min="15591" max="15591" width="11.85546875" style="192" customWidth="1"/>
    <col min="15592" max="15592" width="10.42578125" style="192" customWidth="1"/>
    <col min="15593" max="15593" width="15.7109375" style="192" customWidth="1"/>
    <col min="15594" max="15594" width="16.42578125" style="192" customWidth="1"/>
    <col min="15595" max="15598" width="14.5703125" style="192" customWidth="1"/>
    <col min="15599" max="15602" width="12.42578125" style="192" customWidth="1"/>
    <col min="15603" max="15841" width="10.42578125" style="192"/>
    <col min="15842" max="15842" width="11.42578125" style="192" customWidth="1"/>
    <col min="15843" max="15843" width="13.85546875" style="192" bestFit="1" customWidth="1"/>
    <col min="15844" max="15844" width="33.140625" style="192" bestFit="1" customWidth="1"/>
    <col min="15845" max="15845" width="41.7109375" style="192" bestFit="1" customWidth="1"/>
    <col min="15846" max="15846" width="16.140625" style="192" bestFit="1" customWidth="1"/>
    <col min="15847" max="15847" width="11.85546875" style="192" customWidth="1"/>
    <col min="15848" max="15848" width="10.42578125" style="192" customWidth="1"/>
    <col min="15849" max="15849" width="15.7109375" style="192" customWidth="1"/>
    <col min="15850" max="15850" width="16.42578125" style="192" customWidth="1"/>
    <col min="15851" max="15854" width="14.5703125" style="192" customWidth="1"/>
    <col min="15855" max="15858" width="12.42578125" style="192" customWidth="1"/>
    <col min="15859" max="16097" width="10.42578125" style="192"/>
    <col min="16098" max="16098" width="11.42578125" style="192" customWidth="1"/>
    <col min="16099" max="16099" width="13.85546875" style="192" bestFit="1" customWidth="1"/>
    <col min="16100" max="16100" width="33.140625" style="192" bestFit="1" customWidth="1"/>
    <col min="16101" max="16101" width="41.7109375" style="192" bestFit="1" customWidth="1"/>
    <col min="16102" max="16102" width="16.140625" style="192" bestFit="1" customWidth="1"/>
    <col min="16103" max="16103" width="11.85546875" style="192" customWidth="1"/>
    <col min="16104" max="16104" width="10.42578125" style="192" customWidth="1"/>
    <col min="16105" max="16105" width="15.7109375" style="192" customWidth="1"/>
    <col min="16106" max="16106" width="16.42578125" style="192" customWidth="1"/>
    <col min="16107" max="16110" width="14.5703125" style="192" customWidth="1"/>
    <col min="16111" max="16114" width="12.42578125" style="192" customWidth="1"/>
    <col min="16115" max="16384" width="10.42578125" style="192"/>
  </cols>
  <sheetData>
    <row r="1" spans="1:14" s="119" customFormat="1" ht="15" customHeight="1" x14ac:dyDescent="0.2">
      <c r="A1" s="118" t="s">
        <v>138</v>
      </c>
      <c r="B1" s="118"/>
      <c r="C1" s="118"/>
      <c r="D1" s="118" t="s">
        <v>139</v>
      </c>
      <c r="F1" s="120"/>
      <c r="G1" s="120"/>
      <c r="H1" s="120"/>
      <c r="I1" s="121"/>
      <c r="J1" s="120"/>
      <c r="K1" s="120"/>
      <c r="L1" s="120"/>
      <c r="M1" s="121"/>
    </row>
    <row r="2" spans="1:14" s="119" customFormat="1" ht="15" customHeight="1" x14ac:dyDescent="0.2">
      <c r="A2" s="118" t="s">
        <v>140</v>
      </c>
      <c r="B2" s="118"/>
      <c r="C2" s="118"/>
      <c r="D2" s="122"/>
      <c r="F2" s="120"/>
      <c r="G2" s="120"/>
      <c r="H2" s="120"/>
      <c r="I2" s="120"/>
      <c r="J2" s="120"/>
      <c r="K2" s="120"/>
      <c r="L2" s="120"/>
      <c r="M2" s="120"/>
    </row>
    <row r="3" spans="1:14" s="119" customFormat="1" ht="15" customHeight="1" thickBot="1" x14ac:dyDescent="0.25">
      <c r="A3" s="123"/>
      <c r="B3" s="118"/>
      <c r="C3" s="118"/>
      <c r="D3" s="122"/>
      <c r="F3" s="293"/>
      <c r="G3" s="293"/>
      <c r="H3" s="293"/>
      <c r="I3" s="293"/>
      <c r="J3" s="293"/>
      <c r="K3" s="293"/>
      <c r="L3" s="293"/>
      <c r="M3" s="293"/>
    </row>
    <row r="4" spans="1:14" s="128" customFormat="1" ht="42.75" customHeight="1" x14ac:dyDescent="0.2">
      <c r="A4" s="124" t="s">
        <v>141</v>
      </c>
      <c r="B4" s="125"/>
      <c r="C4" s="125"/>
      <c r="D4" s="126"/>
      <c r="E4" s="127"/>
      <c r="F4" s="294" t="s">
        <v>142</v>
      </c>
      <c r="G4" s="295"/>
      <c r="H4" s="296" t="s">
        <v>142</v>
      </c>
      <c r="I4" s="297"/>
      <c r="J4" s="294" t="s">
        <v>143</v>
      </c>
      <c r="K4" s="295"/>
      <c r="L4" s="296" t="s">
        <v>143</v>
      </c>
      <c r="M4" s="297"/>
    </row>
    <row r="5" spans="1:14" s="119" customFormat="1" ht="15" customHeight="1" x14ac:dyDescent="0.2">
      <c r="A5" s="298" t="s">
        <v>144</v>
      </c>
      <c r="B5" s="301" t="s">
        <v>145</v>
      </c>
      <c r="C5" s="304" t="s">
        <v>146</v>
      </c>
      <c r="D5" s="307" t="s">
        <v>147</v>
      </c>
      <c r="E5" s="129" t="s">
        <v>148</v>
      </c>
      <c r="F5" s="310" t="s">
        <v>149</v>
      </c>
      <c r="G5" s="311"/>
      <c r="H5" s="312" t="s">
        <v>149</v>
      </c>
      <c r="I5" s="313"/>
      <c r="J5" s="310" t="s">
        <v>149</v>
      </c>
      <c r="K5" s="311"/>
      <c r="L5" s="312" t="s">
        <v>149</v>
      </c>
      <c r="M5" s="313"/>
    </row>
    <row r="6" spans="1:14" s="119" customFormat="1" ht="15" customHeight="1" x14ac:dyDescent="0.2">
      <c r="A6" s="299"/>
      <c r="B6" s="302"/>
      <c r="C6" s="305"/>
      <c r="D6" s="308"/>
      <c r="E6" s="130"/>
      <c r="F6" s="310" t="s">
        <v>150</v>
      </c>
      <c r="G6" s="311"/>
      <c r="H6" s="312" t="s">
        <v>151</v>
      </c>
      <c r="I6" s="313"/>
      <c r="J6" s="310" t="s">
        <v>152</v>
      </c>
      <c r="K6" s="311"/>
      <c r="L6" s="312" t="s">
        <v>151</v>
      </c>
      <c r="M6" s="313"/>
    </row>
    <row r="7" spans="1:14" s="119" customFormat="1" ht="15" customHeight="1" thickBot="1" x14ac:dyDescent="0.25">
      <c r="A7" s="300"/>
      <c r="B7" s="303"/>
      <c r="C7" s="306"/>
      <c r="D7" s="309"/>
      <c r="E7" s="130" t="s">
        <v>153</v>
      </c>
      <c r="F7" s="131" t="s">
        <v>22</v>
      </c>
      <c r="G7" s="132" t="s">
        <v>24</v>
      </c>
      <c r="H7" s="133" t="s">
        <v>22</v>
      </c>
      <c r="I7" s="134" t="s">
        <v>24</v>
      </c>
      <c r="J7" s="131" t="s">
        <v>22</v>
      </c>
      <c r="K7" s="132" t="s">
        <v>24</v>
      </c>
      <c r="L7" s="133" t="s">
        <v>22</v>
      </c>
      <c r="M7" s="134" t="s">
        <v>24</v>
      </c>
    </row>
    <row r="8" spans="1:14" s="119" customFormat="1" ht="15" customHeight="1" x14ac:dyDescent="0.2">
      <c r="A8" s="135"/>
      <c r="B8" s="136"/>
      <c r="C8" s="137"/>
      <c r="D8" s="138"/>
      <c r="E8" s="139"/>
      <c r="F8" s="140"/>
      <c r="G8" s="141"/>
      <c r="H8" s="142"/>
      <c r="I8" s="143"/>
      <c r="J8" s="140"/>
      <c r="K8" s="141"/>
      <c r="L8" s="142"/>
      <c r="M8" s="143"/>
    </row>
    <row r="9" spans="1:14" s="119" customFormat="1" ht="15" customHeight="1" x14ac:dyDescent="0.2">
      <c r="A9" s="144" t="s">
        <v>154</v>
      </c>
      <c r="B9" s="145" t="s">
        <v>155</v>
      </c>
      <c r="C9" s="145" t="s">
        <v>156</v>
      </c>
      <c r="D9" s="146" t="s">
        <v>157</v>
      </c>
      <c r="E9" s="129" t="s">
        <v>158</v>
      </c>
      <c r="F9" s="147">
        <v>8840</v>
      </c>
      <c r="G9" s="148">
        <v>14280</v>
      </c>
      <c r="H9" s="149">
        <v>13330</v>
      </c>
      <c r="I9" s="150">
        <v>21490</v>
      </c>
      <c r="J9" s="147">
        <v>9860</v>
      </c>
      <c r="K9" s="148">
        <v>15670</v>
      </c>
      <c r="L9" s="149">
        <v>13520</v>
      </c>
      <c r="M9" s="150">
        <v>20940</v>
      </c>
      <c r="N9" s="151"/>
    </row>
    <row r="10" spans="1:14" s="119" customFormat="1" ht="15" customHeight="1" x14ac:dyDescent="0.2">
      <c r="A10" s="144"/>
      <c r="B10" s="145"/>
      <c r="C10" s="145"/>
      <c r="D10" s="146"/>
      <c r="E10" s="129"/>
      <c r="F10" s="147"/>
      <c r="G10" s="148"/>
      <c r="H10" s="149"/>
      <c r="I10" s="150"/>
      <c r="J10" s="147"/>
      <c r="K10" s="148"/>
      <c r="L10" s="149"/>
      <c r="M10" s="150"/>
      <c r="N10" s="151"/>
    </row>
    <row r="11" spans="1:14" s="119" customFormat="1" ht="15" customHeight="1" thickBot="1" x14ac:dyDescent="0.25">
      <c r="A11" s="152" t="s">
        <v>159</v>
      </c>
      <c r="B11" s="153"/>
      <c r="C11" s="153"/>
      <c r="D11" s="153"/>
      <c r="E11" s="152"/>
      <c r="F11" s="154"/>
      <c r="G11" s="155"/>
      <c r="H11" s="156"/>
      <c r="I11" s="157"/>
      <c r="J11" s="154"/>
      <c r="K11" s="155"/>
      <c r="L11" s="156"/>
      <c r="M11" s="157"/>
      <c r="N11" s="151"/>
    </row>
    <row r="12" spans="1:14" s="119" customFormat="1" ht="15" customHeight="1" x14ac:dyDescent="0.2">
      <c r="A12" s="158"/>
      <c r="B12" s="159"/>
      <c r="C12" s="159"/>
      <c r="D12" s="160"/>
      <c r="E12" s="139"/>
      <c r="F12" s="140"/>
      <c r="G12" s="141"/>
      <c r="H12" s="142"/>
      <c r="I12" s="143"/>
      <c r="J12" s="140"/>
      <c r="K12" s="141"/>
      <c r="L12" s="142"/>
      <c r="M12" s="143"/>
      <c r="N12" s="151"/>
    </row>
    <row r="13" spans="1:14" s="119" customFormat="1" ht="15" customHeight="1" x14ac:dyDescent="0.2">
      <c r="A13" s="144" t="s">
        <v>160</v>
      </c>
      <c r="B13" s="145" t="s">
        <v>161</v>
      </c>
      <c r="C13" s="145" t="s">
        <v>162</v>
      </c>
      <c r="D13" s="146" t="s">
        <v>163</v>
      </c>
      <c r="E13" s="129" t="s">
        <v>158</v>
      </c>
      <c r="F13" s="147">
        <v>8840</v>
      </c>
      <c r="G13" s="148">
        <v>14280</v>
      </c>
      <c r="H13" s="149">
        <v>13330</v>
      </c>
      <c r="I13" s="150">
        <v>21490</v>
      </c>
      <c r="J13" s="147"/>
      <c r="K13" s="148"/>
      <c r="L13" s="149"/>
      <c r="M13" s="150"/>
      <c r="N13" s="151"/>
    </row>
    <row r="14" spans="1:14" s="119" customFormat="1" ht="15" customHeight="1" x14ac:dyDescent="0.2">
      <c r="A14" s="144"/>
      <c r="B14" s="145"/>
      <c r="C14" s="145"/>
      <c r="D14" s="146"/>
      <c r="E14" s="129"/>
      <c r="F14" s="147"/>
      <c r="G14" s="148"/>
      <c r="H14" s="149"/>
      <c r="I14" s="150"/>
      <c r="J14" s="147"/>
      <c r="K14" s="148"/>
      <c r="L14" s="149"/>
      <c r="M14" s="150"/>
      <c r="N14" s="151"/>
    </row>
    <row r="15" spans="1:14" s="119" customFormat="1" ht="15" customHeight="1" thickBot="1" x14ac:dyDescent="0.25">
      <c r="A15" s="152" t="s">
        <v>159</v>
      </c>
      <c r="B15" s="153"/>
      <c r="C15" s="153"/>
      <c r="D15" s="153"/>
      <c r="E15" s="152"/>
      <c r="F15" s="154"/>
      <c r="G15" s="155"/>
      <c r="H15" s="156"/>
      <c r="I15" s="157"/>
      <c r="J15" s="154"/>
      <c r="K15" s="155"/>
      <c r="L15" s="156"/>
      <c r="M15" s="157"/>
      <c r="N15" s="151"/>
    </row>
    <row r="16" spans="1:14" s="119" customFormat="1" ht="15" customHeight="1" x14ac:dyDescent="0.2">
      <c r="A16" s="158"/>
      <c r="B16" s="159"/>
      <c r="C16" s="159"/>
      <c r="D16" s="160"/>
      <c r="E16" s="139"/>
      <c r="F16" s="140"/>
      <c r="G16" s="141"/>
      <c r="H16" s="142"/>
      <c r="I16" s="143"/>
      <c r="J16" s="140"/>
      <c r="K16" s="141"/>
      <c r="L16" s="142"/>
      <c r="M16" s="143"/>
      <c r="N16" s="151"/>
    </row>
    <row r="17" spans="1:14" s="119" customFormat="1" ht="15" customHeight="1" x14ac:dyDescent="0.2">
      <c r="A17" s="144" t="s">
        <v>164</v>
      </c>
      <c r="B17" s="145" t="s">
        <v>165</v>
      </c>
      <c r="C17" s="161" t="s">
        <v>166</v>
      </c>
      <c r="D17" s="146" t="s">
        <v>163</v>
      </c>
      <c r="E17" s="129" t="s">
        <v>158</v>
      </c>
      <c r="F17" s="147">
        <v>8510</v>
      </c>
      <c r="G17" s="148">
        <v>13790</v>
      </c>
      <c r="H17" s="149">
        <v>12840</v>
      </c>
      <c r="I17" s="150">
        <v>20690</v>
      </c>
      <c r="J17" s="147">
        <v>9860</v>
      </c>
      <c r="K17" s="148">
        <v>15670</v>
      </c>
      <c r="L17" s="149">
        <v>13520</v>
      </c>
      <c r="M17" s="150">
        <v>20940</v>
      </c>
      <c r="N17" s="151"/>
    </row>
    <row r="18" spans="1:14" s="119" customFormat="1" ht="15" customHeight="1" x14ac:dyDescent="0.2">
      <c r="A18" s="144"/>
      <c r="B18" s="145"/>
      <c r="C18" s="145"/>
      <c r="D18" s="146"/>
      <c r="E18" s="129"/>
      <c r="F18" s="147"/>
      <c r="G18" s="148"/>
      <c r="H18" s="149"/>
      <c r="I18" s="150"/>
      <c r="J18" s="147"/>
      <c r="K18" s="148"/>
      <c r="L18" s="149"/>
      <c r="M18" s="150"/>
      <c r="N18" s="151"/>
    </row>
    <row r="19" spans="1:14" s="119" customFormat="1" ht="15" customHeight="1" thickBot="1" x14ac:dyDescent="0.25">
      <c r="A19" s="152" t="s">
        <v>159</v>
      </c>
      <c r="B19" s="153"/>
      <c r="C19" s="153"/>
      <c r="D19" s="153"/>
      <c r="E19" s="152"/>
      <c r="F19" s="154"/>
      <c r="G19" s="155"/>
      <c r="H19" s="156"/>
      <c r="I19" s="157"/>
      <c r="J19" s="154"/>
      <c r="K19" s="155"/>
      <c r="L19" s="156"/>
      <c r="M19" s="157"/>
      <c r="N19" s="151"/>
    </row>
    <row r="20" spans="1:14" s="119" customFormat="1" ht="15" customHeight="1" x14ac:dyDescent="0.2">
      <c r="A20" s="162"/>
      <c r="B20" s="163"/>
      <c r="C20" s="163"/>
      <c r="D20" s="163"/>
      <c r="E20" s="164"/>
      <c r="F20" s="165"/>
      <c r="G20" s="166"/>
      <c r="H20" s="142"/>
      <c r="I20" s="143"/>
      <c r="J20" s="165"/>
      <c r="K20" s="166"/>
      <c r="L20" s="142"/>
      <c r="M20" s="143"/>
      <c r="N20" s="151"/>
    </row>
    <row r="21" spans="1:14" s="119" customFormat="1" ht="15" customHeight="1" x14ac:dyDescent="0.2">
      <c r="A21" s="144" t="s">
        <v>164</v>
      </c>
      <c r="B21" s="145" t="s">
        <v>165</v>
      </c>
      <c r="C21" s="145" t="s">
        <v>166</v>
      </c>
      <c r="D21" s="146"/>
      <c r="E21" s="129" t="s">
        <v>158</v>
      </c>
      <c r="F21" s="147"/>
      <c r="G21" s="148"/>
      <c r="H21" s="149"/>
      <c r="I21" s="150"/>
      <c r="J21" s="147"/>
      <c r="K21" s="148"/>
      <c r="L21" s="149"/>
      <c r="M21" s="150"/>
      <c r="N21" s="151"/>
    </row>
    <row r="22" spans="1:14" s="119" customFormat="1" ht="15" customHeight="1" x14ac:dyDescent="0.2">
      <c r="A22" s="144"/>
      <c r="B22" s="145"/>
      <c r="C22" s="145"/>
      <c r="D22" s="146" t="s">
        <v>167</v>
      </c>
      <c r="E22" s="129"/>
      <c r="F22" s="147">
        <v>41500</v>
      </c>
      <c r="G22" s="148">
        <v>71900</v>
      </c>
      <c r="H22" s="149">
        <v>54600</v>
      </c>
      <c r="I22" s="150">
        <v>94130</v>
      </c>
      <c r="J22" s="147">
        <v>42440</v>
      </c>
      <c r="K22" s="148">
        <v>74440</v>
      </c>
      <c r="L22" s="149">
        <v>56200</v>
      </c>
      <c r="M22" s="150">
        <v>98310</v>
      </c>
      <c r="N22" s="151"/>
    </row>
    <row r="23" spans="1:14" s="119" customFormat="1" ht="15" customHeight="1" x14ac:dyDescent="0.2">
      <c r="A23" s="144"/>
      <c r="B23" s="145"/>
      <c r="C23" s="145"/>
      <c r="D23" s="146"/>
      <c r="E23" s="129"/>
      <c r="F23" s="147"/>
      <c r="G23" s="148"/>
      <c r="H23" s="149"/>
      <c r="I23" s="150"/>
      <c r="J23" s="147"/>
      <c r="K23" s="148"/>
      <c r="L23" s="149"/>
      <c r="M23" s="150"/>
      <c r="N23" s="151"/>
    </row>
    <row r="24" spans="1:14" s="119" customFormat="1" ht="15" customHeight="1" x14ac:dyDescent="0.2">
      <c r="A24" s="144"/>
      <c r="B24" s="145"/>
      <c r="C24" s="145"/>
      <c r="D24" s="146" t="s">
        <v>168</v>
      </c>
      <c r="E24" s="129"/>
      <c r="F24" s="147">
        <v>47920</v>
      </c>
      <c r="G24" s="148">
        <v>83570</v>
      </c>
      <c r="H24" s="149">
        <v>62300</v>
      </c>
      <c r="I24" s="150">
        <v>108130</v>
      </c>
      <c r="J24" s="147">
        <v>48230</v>
      </c>
      <c r="K24" s="148">
        <v>83840</v>
      </c>
      <c r="L24" s="149">
        <v>63140</v>
      </c>
      <c r="M24" s="150">
        <v>109600</v>
      </c>
      <c r="N24" s="151"/>
    </row>
    <row r="25" spans="1:14" s="119" customFormat="1" ht="15" customHeight="1" x14ac:dyDescent="0.2">
      <c r="A25" s="144"/>
      <c r="B25" s="145"/>
      <c r="C25" s="145"/>
      <c r="D25" s="146"/>
      <c r="E25" s="129"/>
      <c r="F25" s="147"/>
      <c r="G25" s="148"/>
      <c r="H25" s="149"/>
      <c r="I25" s="150"/>
      <c r="J25" s="147"/>
      <c r="K25" s="148"/>
      <c r="L25" s="149"/>
      <c r="M25" s="150"/>
      <c r="N25" s="151"/>
    </row>
    <row r="26" spans="1:14" s="119" customFormat="1" ht="15" customHeight="1" x14ac:dyDescent="0.2">
      <c r="A26" s="144"/>
      <c r="B26" s="145"/>
      <c r="C26" s="145"/>
      <c r="D26" s="146" t="s">
        <v>169</v>
      </c>
      <c r="E26" s="129"/>
      <c r="F26" s="147">
        <v>53720</v>
      </c>
      <c r="G26" s="148">
        <v>86027</v>
      </c>
      <c r="H26" s="149">
        <v>69250</v>
      </c>
      <c r="I26" s="150">
        <v>113045</v>
      </c>
      <c r="J26" s="147">
        <v>56700</v>
      </c>
      <c r="K26" s="148">
        <v>86297</v>
      </c>
      <c r="L26" s="149">
        <v>74450</v>
      </c>
      <c r="M26" s="150">
        <v>114515</v>
      </c>
      <c r="N26" s="151"/>
    </row>
    <row r="27" spans="1:14" s="119" customFormat="1" ht="15" customHeight="1" x14ac:dyDescent="0.2">
      <c r="A27" s="144"/>
      <c r="B27" s="145"/>
      <c r="C27" s="145"/>
      <c r="D27" s="146"/>
      <c r="E27" s="129"/>
      <c r="F27" s="147"/>
      <c r="G27" s="148"/>
      <c r="H27" s="149"/>
      <c r="I27" s="150"/>
      <c r="J27" s="147"/>
      <c r="K27" s="148"/>
      <c r="L27" s="149"/>
      <c r="M27" s="150"/>
      <c r="N27" s="151"/>
    </row>
    <row r="28" spans="1:14" s="119" customFormat="1" ht="15" customHeight="1" x14ac:dyDescent="0.2">
      <c r="A28" s="144"/>
      <c r="B28" s="145"/>
      <c r="C28" s="145"/>
      <c r="D28" s="146" t="s">
        <v>170</v>
      </c>
      <c r="E28" s="129"/>
      <c r="F28" s="147">
        <v>61408</v>
      </c>
      <c r="G28" s="148">
        <v>86027</v>
      </c>
      <c r="H28" s="149">
        <v>79565</v>
      </c>
      <c r="I28" s="150">
        <v>113045</v>
      </c>
      <c r="J28" s="147">
        <v>62718</v>
      </c>
      <c r="K28" s="148">
        <v>86297</v>
      </c>
      <c r="L28" s="149">
        <v>81625</v>
      </c>
      <c r="M28" s="150">
        <v>114515</v>
      </c>
      <c r="N28" s="151"/>
    </row>
    <row r="29" spans="1:14" s="119" customFormat="1" ht="15" customHeight="1" x14ac:dyDescent="0.2">
      <c r="A29" s="167"/>
      <c r="B29" s="168"/>
      <c r="C29" s="168"/>
      <c r="D29" s="169"/>
      <c r="E29" s="129"/>
      <c r="F29" s="147"/>
      <c r="G29" s="148"/>
      <c r="H29" s="149"/>
      <c r="I29" s="150"/>
      <c r="J29" s="147"/>
      <c r="K29" s="148"/>
      <c r="L29" s="149"/>
      <c r="M29" s="150"/>
      <c r="N29" s="151"/>
    </row>
    <row r="30" spans="1:14" s="119" customFormat="1" ht="15" customHeight="1" x14ac:dyDescent="0.2">
      <c r="A30" s="167"/>
      <c r="B30" s="168"/>
      <c r="C30" s="168"/>
      <c r="D30" s="146" t="s">
        <v>171</v>
      </c>
      <c r="E30" s="129"/>
      <c r="F30" s="147">
        <v>65128</v>
      </c>
      <c r="G30" s="148">
        <v>86027</v>
      </c>
      <c r="H30" s="149">
        <v>84035</v>
      </c>
      <c r="I30" s="150">
        <v>113045</v>
      </c>
      <c r="J30" s="147">
        <v>65918</v>
      </c>
      <c r="K30" s="148">
        <v>86297</v>
      </c>
      <c r="L30" s="149">
        <v>85475</v>
      </c>
      <c r="M30" s="150">
        <v>114515</v>
      </c>
      <c r="N30" s="151"/>
    </row>
    <row r="31" spans="1:14" s="119" customFormat="1" ht="15" customHeight="1" thickBot="1" x14ac:dyDescent="0.25">
      <c r="A31" s="170"/>
      <c r="B31" s="171"/>
      <c r="C31" s="171"/>
      <c r="D31" s="172"/>
      <c r="E31" s="173"/>
      <c r="F31" s="174"/>
      <c r="G31" s="175"/>
      <c r="H31" s="156"/>
      <c r="I31" s="157"/>
      <c r="J31" s="174"/>
      <c r="K31" s="175"/>
      <c r="L31" s="156"/>
      <c r="M31" s="157"/>
      <c r="N31" s="151"/>
    </row>
    <row r="32" spans="1:14" s="119" customFormat="1" ht="15" customHeight="1" x14ac:dyDescent="0.2">
      <c r="A32" s="167"/>
      <c r="B32" s="168"/>
      <c r="C32" s="168"/>
      <c r="D32" s="169"/>
      <c r="E32" s="139"/>
      <c r="F32" s="140"/>
      <c r="G32" s="141"/>
      <c r="H32" s="142"/>
      <c r="I32" s="143"/>
      <c r="J32" s="140"/>
      <c r="K32" s="141"/>
      <c r="L32" s="142"/>
      <c r="M32" s="143"/>
      <c r="N32" s="151"/>
    </row>
    <row r="33" spans="1:14" s="119" customFormat="1" ht="15" customHeight="1" x14ac:dyDescent="0.2">
      <c r="A33" s="144" t="s">
        <v>164</v>
      </c>
      <c r="B33" s="145" t="s">
        <v>165</v>
      </c>
      <c r="C33" s="145" t="s">
        <v>172</v>
      </c>
      <c r="D33" s="146"/>
      <c r="E33" s="129" t="s">
        <v>158</v>
      </c>
      <c r="F33" s="176"/>
      <c r="G33" s="177"/>
      <c r="H33" s="149"/>
      <c r="I33" s="150"/>
      <c r="J33" s="176"/>
      <c r="K33" s="177"/>
      <c r="L33" s="149"/>
      <c r="M33" s="150"/>
      <c r="N33" s="151"/>
    </row>
    <row r="34" spans="1:14" s="119" customFormat="1" ht="15" customHeight="1" x14ac:dyDescent="0.2">
      <c r="A34" s="144"/>
      <c r="B34" s="145"/>
      <c r="C34" s="145"/>
      <c r="D34" s="146" t="s">
        <v>167</v>
      </c>
      <c r="E34" s="129"/>
      <c r="F34" s="147">
        <v>42300</v>
      </c>
      <c r="G34" s="148">
        <v>73320</v>
      </c>
      <c r="H34" s="149">
        <v>55470</v>
      </c>
      <c r="I34" s="150">
        <v>95710</v>
      </c>
      <c r="J34" s="147">
        <v>43300</v>
      </c>
      <c r="K34" s="148">
        <v>75870</v>
      </c>
      <c r="L34" s="149">
        <v>57060</v>
      </c>
      <c r="M34" s="150">
        <v>99720</v>
      </c>
      <c r="N34" s="151"/>
    </row>
    <row r="35" spans="1:14" s="119" customFormat="1" ht="15" customHeight="1" x14ac:dyDescent="0.2">
      <c r="A35" s="144"/>
      <c r="B35" s="145"/>
      <c r="C35" s="145"/>
      <c r="D35" s="146"/>
      <c r="E35" s="129"/>
      <c r="F35" s="147"/>
      <c r="G35" s="148"/>
      <c r="H35" s="149"/>
      <c r="I35" s="150"/>
      <c r="J35" s="147"/>
      <c r="K35" s="148"/>
      <c r="L35" s="149"/>
      <c r="M35" s="150"/>
      <c r="N35" s="151"/>
    </row>
    <row r="36" spans="1:14" s="119" customFormat="1" ht="15" customHeight="1" x14ac:dyDescent="0.2">
      <c r="A36" s="144"/>
      <c r="B36" s="145"/>
      <c r="C36" s="145"/>
      <c r="D36" s="146" t="s">
        <v>168</v>
      </c>
      <c r="E36" s="129"/>
      <c r="F36" s="147">
        <v>48710</v>
      </c>
      <c r="G36" s="148">
        <v>85000</v>
      </c>
      <c r="H36" s="149">
        <v>63170</v>
      </c>
      <c r="I36" s="150">
        <v>109730</v>
      </c>
      <c r="J36" s="147">
        <v>49090</v>
      </c>
      <c r="K36" s="148">
        <v>85280</v>
      </c>
      <c r="L36" s="149">
        <v>64000</v>
      </c>
      <c r="M36" s="150">
        <v>111000</v>
      </c>
      <c r="N36" s="151"/>
    </row>
    <row r="37" spans="1:14" s="119" customFormat="1" ht="15" customHeight="1" x14ac:dyDescent="0.2">
      <c r="A37" s="144"/>
      <c r="B37" s="145"/>
      <c r="C37" s="145"/>
      <c r="D37" s="146"/>
      <c r="E37" s="129"/>
      <c r="F37" s="147"/>
      <c r="G37" s="148"/>
      <c r="H37" s="149"/>
      <c r="I37" s="150"/>
      <c r="J37" s="147"/>
      <c r="K37" s="148"/>
      <c r="L37" s="149"/>
      <c r="M37" s="150"/>
      <c r="N37" s="151"/>
    </row>
    <row r="38" spans="1:14" s="119" customFormat="1" ht="15" customHeight="1" x14ac:dyDescent="0.2">
      <c r="A38" s="144"/>
      <c r="B38" s="145"/>
      <c r="C38" s="145"/>
      <c r="D38" s="146" t="s">
        <v>169</v>
      </c>
      <c r="E38" s="129"/>
      <c r="F38" s="147">
        <v>54500</v>
      </c>
      <c r="G38" s="148">
        <v>87457</v>
      </c>
      <c r="H38" s="149">
        <v>78680</v>
      </c>
      <c r="I38" s="150">
        <v>114645</v>
      </c>
      <c r="J38" s="147">
        <v>57580</v>
      </c>
      <c r="K38" s="148">
        <v>87737</v>
      </c>
      <c r="L38" s="149">
        <v>74190</v>
      </c>
      <c r="M38" s="150">
        <v>115925</v>
      </c>
      <c r="N38" s="151"/>
    </row>
    <row r="39" spans="1:14" s="119" customFormat="1" ht="15" customHeight="1" x14ac:dyDescent="0.2">
      <c r="A39" s="144"/>
      <c r="B39" s="145"/>
      <c r="C39" s="145"/>
      <c r="D39" s="146"/>
      <c r="E39" s="129"/>
      <c r="F39" s="147"/>
      <c r="G39" s="148"/>
      <c r="H39" s="149"/>
      <c r="I39" s="150"/>
      <c r="J39" s="147"/>
      <c r="K39" s="148"/>
      <c r="L39" s="149"/>
      <c r="M39" s="150"/>
      <c r="N39" s="151"/>
    </row>
    <row r="40" spans="1:14" s="119" customFormat="1" ht="15" customHeight="1" x14ac:dyDescent="0.2">
      <c r="A40" s="144"/>
      <c r="B40" s="145"/>
      <c r="C40" s="145"/>
      <c r="D40" s="146" t="s">
        <v>170</v>
      </c>
      <c r="E40" s="129"/>
      <c r="F40" s="147">
        <v>63033</v>
      </c>
      <c r="G40" s="148">
        <v>87457</v>
      </c>
      <c r="H40" s="149">
        <v>81265</v>
      </c>
      <c r="I40" s="150">
        <v>114645</v>
      </c>
      <c r="J40" s="147">
        <v>63573</v>
      </c>
      <c r="K40" s="148">
        <v>87737</v>
      </c>
      <c r="L40" s="149">
        <v>82485</v>
      </c>
      <c r="M40" s="150">
        <v>115925</v>
      </c>
      <c r="N40" s="151"/>
    </row>
    <row r="41" spans="1:14" s="119" customFormat="1" ht="15" customHeight="1" x14ac:dyDescent="0.2">
      <c r="A41" s="167"/>
      <c r="B41" s="168"/>
      <c r="C41" s="168"/>
      <c r="D41" s="169"/>
      <c r="E41" s="129"/>
      <c r="F41" s="147"/>
      <c r="G41" s="148"/>
      <c r="H41" s="149"/>
      <c r="I41" s="150"/>
      <c r="J41" s="147"/>
      <c r="K41" s="148"/>
      <c r="L41" s="149"/>
      <c r="M41" s="150"/>
      <c r="N41" s="151"/>
    </row>
    <row r="42" spans="1:14" s="119" customFormat="1" ht="15" customHeight="1" x14ac:dyDescent="0.2">
      <c r="A42" s="167"/>
      <c r="B42" s="168"/>
      <c r="C42" s="168"/>
      <c r="D42" s="146" t="s">
        <v>171</v>
      </c>
      <c r="E42" s="129"/>
      <c r="F42" s="147">
        <v>66753</v>
      </c>
      <c r="G42" s="148">
        <v>87457</v>
      </c>
      <c r="H42" s="149">
        <v>85725</v>
      </c>
      <c r="I42" s="150">
        <v>114645</v>
      </c>
      <c r="J42" s="147">
        <v>66783</v>
      </c>
      <c r="K42" s="148">
        <v>87737</v>
      </c>
      <c r="L42" s="149">
        <v>86345</v>
      </c>
      <c r="M42" s="150">
        <v>115925</v>
      </c>
      <c r="N42" s="151"/>
    </row>
    <row r="43" spans="1:14" s="119" customFormat="1" ht="15" customHeight="1" thickBot="1" x14ac:dyDescent="0.25">
      <c r="A43" s="170"/>
      <c r="B43" s="171"/>
      <c r="C43" s="171"/>
      <c r="D43" s="172"/>
      <c r="E43" s="173"/>
      <c r="F43" s="174"/>
      <c r="G43" s="175"/>
      <c r="H43" s="156"/>
      <c r="I43" s="157"/>
      <c r="J43" s="174"/>
      <c r="K43" s="175"/>
      <c r="L43" s="156"/>
      <c r="M43" s="157"/>
      <c r="N43" s="151"/>
    </row>
    <row r="44" spans="1:14" s="119" customFormat="1" ht="15" customHeight="1" x14ac:dyDescent="0.2">
      <c r="A44" s="167"/>
      <c r="B44" s="168"/>
      <c r="C44" s="168"/>
      <c r="D44" s="169"/>
      <c r="E44" s="139"/>
      <c r="F44" s="140"/>
      <c r="G44" s="141"/>
      <c r="H44" s="142"/>
      <c r="I44" s="143"/>
      <c r="J44" s="140"/>
      <c r="K44" s="141"/>
      <c r="L44" s="142"/>
      <c r="M44" s="143"/>
      <c r="N44" s="151"/>
    </row>
    <row r="45" spans="1:14" s="119" customFormat="1" ht="15" customHeight="1" x14ac:dyDescent="0.2">
      <c r="A45" s="144" t="s">
        <v>173</v>
      </c>
      <c r="B45" s="145" t="s">
        <v>174</v>
      </c>
      <c r="C45" s="145" t="s">
        <v>175</v>
      </c>
      <c r="D45" s="146"/>
      <c r="E45" s="129" t="s">
        <v>158</v>
      </c>
      <c r="F45" s="176"/>
      <c r="G45" s="177"/>
      <c r="H45" s="149"/>
      <c r="I45" s="150"/>
      <c r="J45" s="176"/>
      <c r="K45" s="177"/>
      <c r="L45" s="149"/>
      <c r="M45" s="150"/>
      <c r="N45" s="151"/>
    </row>
    <row r="46" spans="1:14" s="119" customFormat="1" ht="15" customHeight="1" x14ac:dyDescent="0.2">
      <c r="A46" s="144"/>
      <c r="B46" s="145"/>
      <c r="C46" s="145"/>
      <c r="D46" s="146" t="s">
        <v>167</v>
      </c>
      <c r="E46" s="129"/>
      <c r="F46" s="147">
        <v>39690</v>
      </c>
      <c r="G46" s="148">
        <v>68290</v>
      </c>
      <c r="H46" s="149">
        <v>48950</v>
      </c>
      <c r="I46" s="150">
        <v>83270</v>
      </c>
      <c r="J46" s="147">
        <v>39890</v>
      </c>
      <c r="K46" s="148">
        <v>67050</v>
      </c>
      <c r="L46" s="149">
        <v>49310</v>
      </c>
      <c r="M46" s="150">
        <v>82490</v>
      </c>
      <c r="N46" s="151"/>
    </row>
    <row r="47" spans="1:14" s="119" customFormat="1" ht="15" customHeight="1" x14ac:dyDescent="0.2">
      <c r="A47" s="144"/>
      <c r="B47" s="145"/>
      <c r="C47" s="145"/>
      <c r="D47" s="146"/>
      <c r="E47" s="129"/>
      <c r="F47" s="147"/>
      <c r="G47" s="148"/>
      <c r="H47" s="149"/>
      <c r="I47" s="150"/>
      <c r="J47" s="147"/>
      <c r="K47" s="148"/>
      <c r="L47" s="149"/>
      <c r="M47" s="150"/>
      <c r="N47" s="151"/>
    </row>
    <row r="48" spans="1:14" s="119" customFormat="1" ht="15" customHeight="1" x14ac:dyDescent="0.2">
      <c r="A48" s="144"/>
      <c r="B48" s="145"/>
      <c r="C48" s="145"/>
      <c r="D48" s="146" t="s">
        <v>168</v>
      </c>
      <c r="E48" s="129"/>
      <c r="F48" s="147">
        <v>47430</v>
      </c>
      <c r="G48" s="148">
        <v>81160</v>
      </c>
      <c r="H48" s="149">
        <v>58230</v>
      </c>
      <c r="I48" s="150">
        <v>98720</v>
      </c>
      <c r="J48" s="147">
        <v>45590</v>
      </c>
      <c r="K48" s="148">
        <v>75320</v>
      </c>
      <c r="L48" s="149">
        <v>56180</v>
      </c>
      <c r="M48" s="150">
        <v>92460</v>
      </c>
      <c r="N48" s="151"/>
    </row>
    <row r="49" spans="1:14" s="119" customFormat="1" ht="15" customHeight="1" x14ac:dyDescent="0.2">
      <c r="A49" s="144"/>
      <c r="B49" s="145"/>
      <c r="C49" s="145"/>
      <c r="D49" s="146"/>
      <c r="E49" s="129"/>
      <c r="F49" s="147"/>
      <c r="G49" s="148"/>
      <c r="H49" s="149"/>
      <c r="I49" s="150"/>
      <c r="J49" s="147"/>
      <c r="K49" s="148"/>
      <c r="L49" s="149"/>
      <c r="M49" s="150"/>
      <c r="N49" s="151"/>
    </row>
    <row r="50" spans="1:14" s="119" customFormat="1" ht="15" customHeight="1" x14ac:dyDescent="0.2">
      <c r="A50" s="144"/>
      <c r="B50" s="145"/>
      <c r="C50" s="145"/>
      <c r="D50" s="146" t="s">
        <v>169</v>
      </c>
      <c r="E50" s="129"/>
      <c r="F50" s="147">
        <v>53120</v>
      </c>
      <c r="G50" s="148">
        <v>82380</v>
      </c>
      <c r="H50" s="149">
        <v>65060</v>
      </c>
      <c r="I50" s="150">
        <v>100550</v>
      </c>
      <c r="J50" s="147">
        <v>51780</v>
      </c>
      <c r="K50" s="148">
        <v>76550</v>
      </c>
      <c r="L50" s="149">
        <v>63660</v>
      </c>
      <c r="M50" s="150">
        <v>94300</v>
      </c>
      <c r="N50" s="151"/>
    </row>
    <row r="51" spans="1:14" s="119" customFormat="1" ht="15" customHeight="1" x14ac:dyDescent="0.2">
      <c r="A51" s="144"/>
      <c r="B51" s="145"/>
      <c r="C51" s="145"/>
      <c r="D51" s="146"/>
      <c r="E51" s="129"/>
      <c r="F51" s="147"/>
      <c r="G51" s="148"/>
      <c r="H51" s="149"/>
      <c r="I51" s="150"/>
      <c r="J51" s="147"/>
      <c r="K51" s="148"/>
      <c r="L51" s="149"/>
      <c r="M51" s="150"/>
      <c r="N51" s="151"/>
    </row>
    <row r="52" spans="1:14" s="119" customFormat="1" ht="15" customHeight="1" x14ac:dyDescent="0.2">
      <c r="A52" s="144"/>
      <c r="B52" s="145"/>
      <c r="C52" s="145"/>
      <c r="D52" s="146" t="s">
        <v>170</v>
      </c>
      <c r="E52" s="129"/>
      <c r="F52" s="147">
        <v>62130</v>
      </c>
      <c r="G52" s="148">
        <v>82380</v>
      </c>
      <c r="H52" s="149">
        <v>79120</v>
      </c>
      <c r="I52" s="150">
        <v>100550</v>
      </c>
      <c r="J52" s="147">
        <v>58240</v>
      </c>
      <c r="K52" s="148">
        <v>76550</v>
      </c>
      <c r="L52" s="149">
        <v>71660</v>
      </c>
      <c r="M52" s="150">
        <v>94300</v>
      </c>
      <c r="N52" s="151"/>
    </row>
    <row r="53" spans="1:14" s="119" customFormat="1" ht="15" customHeight="1" x14ac:dyDescent="0.2">
      <c r="A53" s="167"/>
      <c r="B53" s="168"/>
      <c r="C53" s="168"/>
      <c r="D53" s="169"/>
      <c r="E53" s="129"/>
      <c r="F53" s="147"/>
      <c r="G53" s="148"/>
      <c r="H53" s="149"/>
      <c r="I53" s="150"/>
      <c r="J53" s="147"/>
      <c r="K53" s="148"/>
      <c r="L53" s="149"/>
      <c r="M53" s="150"/>
      <c r="N53" s="151"/>
    </row>
    <row r="54" spans="1:14" s="119" customFormat="1" ht="15" customHeight="1" x14ac:dyDescent="0.2">
      <c r="A54" s="167"/>
      <c r="B54" s="168"/>
      <c r="C54" s="168"/>
      <c r="D54" s="146" t="s">
        <v>171</v>
      </c>
      <c r="E54" s="129"/>
      <c r="F54" s="147">
        <v>67300</v>
      </c>
      <c r="G54" s="148">
        <v>82380</v>
      </c>
      <c r="H54" s="149">
        <v>82330</v>
      </c>
      <c r="I54" s="150">
        <v>100550</v>
      </c>
      <c r="J54" s="147">
        <v>62360</v>
      </c>
      <c r="K54" s="148">
        <v>76550</v>
      </c>
      <c r="L54" s="149">
        <v>76650</v>
      </c>
      <c r="M54" s="150">
        <v>94300</v>
      </c>
      <c r="N54" s="151"/>
    </row>
    <row r="55" spans="1:14" s="119" customFormat="1" ht="15" customHeight="1" thickBot="1" x14ac:dyDescent="0.25">
      <c r="A55" s="170"/>
      <c r="B55" s="171"/>
      <c r="C55" s="171"/>
      <c r="D55" s="172"/>
      <c r="E55" s="173"/>
      <c r="F55" s="174"/>
      <c r="G55" s="175"/>
      <c r="H55" s="156"/>
      <c r="I55" s="157"/>
      <c r="J55" s="174"/>
      <c r="K55" s="175"/>
      <c r="L55" s="156"/>
      <c r="M55" s="157"/>
      <c r="N55" s="151"/>
    </row>
    <row r="56" spans="1:14" s="119" customFormat="1" ht="15" customHeight="1" x14ac:dyDescent="0.2">
      <c r="A56" s="167"/>
      <c r="B56" s="168"/>
      <c r="C56" s="168"/>
      <c r="D56" s="169"/>
      <c r="E56" s="139"/>
      <c r="F56" s="140"/>
      <c r="G56" s="141"/>
      <c r="H56" s="142"/>
      <c r="I56" s="143"/>
      <c r="J56" s="140"/>
      <c r="K56" s="141"/>
      <c r="L56" s="142"/>
      <c r="M56" s="143"/>
      <c r="N56" s="151"/>
    </row>
    <row r="57" spans="1:14" s="119" customFormat="1" ht="15" customHeight="1" x14ac:dyDescent="0.2">
      <c r="A57" s="144" t="s">
        <v>176</v>
      </c>
      <c r="B57" s="145" t="s">
        <v>177</v>
      </c>
      <c r="C57" s="145" t="s">
        <v>178</v>
      </c>
      <c r="D57" s="146"/>
      <c r="E57" s="129" t="s">
        <v>158</v>
      </c>
      <c r="F57" s="176"/>
      <c r="G57" s="177"/>
      <c r="H57" s="149"/>
      <c r="I57" s="150"/>
      <c r="J57" s="176"/>
      <c r="K57" s="177"/>
      <c r="L57" s="149"/>
      <c r="M57" s="150"/>
      <c r="N57" s="151"/>
    </row>
    <row r="58" spans="1:14" s="119" customFormat="1" ht="15" customHeight="1" x14ac:dyDescent="0.2">
      <c r="A58" s="144"/>
      <c r="B58" s="145"/>
      <c r="C58" s="145"/>
      <c r="D58" s="146" t="s">
        <v>167</v>
      </c>
      <c r="E58" s="129"/>
      <c r="F58" s="147">
        <v>42020</v>
      </c>
      <c r="G58" s="148">
        <v>71850</v>
      </c>
      <c r="H58" s="149">
        <v>52450</v>
      </c>
      <c r="I58" s="150">
        <v>89650</v>
      </c>
      <c r="J58" s="147">
        <v>44040</v>
      </c>
      <c r="K58" s="148">
        <v>73760</v>
      </c>
      <c r="L58" s="149">
        <v>53646</v>
      </c>
      <c r="M58" s="150">
        <v>89378</v>
      </c>
      <c r="N58" s="151"/>
    </row>
    <row r="59" spans="1:14" s="119" customFormat="1" ht="15" customHeight="1" x14ac:dyDescent="0.2">
      <c r="A59" s="144"/>
      <c r="B59" s="145"/>
      <c r="C59" s="145"/>
      <c r="D59" s="146"/>
      <c r="E59" s="129"/>
      <c r="F59" s="147"/>
      <c r="G59" s="148"/>
      <c r="H59" s="149"/>
      <c r="I59" s="150"/>
      <c r="J59" s="147"/>
      <c r="K59" s="148"/>
      <c r="L59" s="149"/>
      <c r="M59" s="150"/>
      <c r="N59" s="151"/>
    </row>
    <row r="60" spans="1:14" s="119" customFormat="1" ht="15" customHeight="1" x14ac:dyDescent="0.2">
      <c r="A60" s="144"/>
      <c r="B60" s="145"/>
      <c r="C60" s="145"/>
      <c r="D60" s="146" t="s">
        <v>168</v>
      </c>
      <c r="E60" s="129"/>
      <c r="F60" s="147">
        <v>51560</v>
      </c>
      <c r="G60" s="148">
        <v>87710</v>
      </c>
      <c r="H60" s="149">
        <v>64350</v>
      </c>
      <c r="I60" s="150">
        <v>109440</v>
      </c>
      <c r="J60" s="147">
        <v>50580</v>
      </c>
      <c r="K60" s="148">
        <v>85190</v>
      </c>
      <c r="L60" s="149">
        <v>61508</v>
      </c>
      <c r="M60" s="150">
        <v>103094</v>
      </c>
      <c r="N60" s="151"/>
    </row>
    <row r="61" spans="1:14" s="119" customFormat="1" ht="15" customHeight="1" x14ac:dyDescent="0.2">
      <c r="A61" s="144"/>
      <c r="B61" s="145"/>
      <c r="C61" s="145"/>
      <c r="D61" s="146"/>
      <c r="E61" s="129"/>
      <c r="F61" s="147"/>
      <c r="G61" s="148"/>
      <c r="H61" s="149"/>
      <c r="I61" s="150"/>
      <c r="J61" s="147"/>
      <c r="K61" s="148"/>
      <c r="L61" s="149"/>
      <c r="M61" s="150"/>
      <c r="N61" s="151"/>
    </row>
    <row r="62" spans="1:14" s="119" customFormat="1" ht="15" customHeight="1" x14ac:dyDescent="0.2">
      <c r="A62" s="144"/>
      <c r="B62" s="145"/>
      <c r="C62" s="145"/>
      <c r="D62" s="146" t="s">
        <v>169</v>
      </c>
      <c r="E62" s="129"/>
      <c r="F62" s="147">
        <v>60590</v>
      </c>
      <c r="G62" s="148">
        <v>89060</v>
      </c>
      <c r="H62" s="149">
        <v>75600</v>
      </c>
      <c r="I62" s="150">
        <v>111120</v>
      </c>
      <c r="J62" s="147">
        <v>56690</v>
      </c>
      <c r="K62" s="148">
        <v>86600</v>
      </c>
      <c r="L62" s="149">
        <v>68834</v>
      </c>
      <c r="M62" s="150">
        <v>104784</v>
      </c>
      <c r="N62" s="151"/>
    </row>
    <row r="63" spans="1:14" s="119" customFormat="1" ht="15" customHeight="1" x14ac:dyDescent="0.2">
      <c r="A63" s="144"/>
      <c r="B63" s="145"/>
      <c r="C63" s="145"/>
      <c r="D63" s="146"/>
      <c r="E63" s="129"/>
      <c r="F63" s="147"/>
      <c r="G63" s="148"/>
      <c r="H63" s="149"/>
      <c r="I63" s="150"/>
      <c r="J63" s="147"/>
      <c r="K63" s="148"/>
      <c r="L63" s="149"/>
      <c r="M63" s="150"/>
      <c r="N63" s="151"/>
    </row>
    <row r="64" spans="1:14" s="119" customFormat="1" ht="15" customHeight="1" x14ac:dyDescent="0.2">
      <c r="A64" s="144"/>
      <c r="B64" s="145"/>
      <c r="C64" s="145"/>
      <c r="D64" s="146" t="s">
        <v>170</v>
      </c>
      <c r="E64" s="129"/>
      <c r="F64" s="147">
        <v>67010</v>
      </c>
      <c r="G64" s="148">
        <v>89060</v>
      </c>
      <c r="H64" s="149">
        <v>83610</v>
      </c>
      <c r="I64" s="150">
        <v>111120</v>
      </c>
      <c r="J64" s="147">
        <v>61010</v>
      </c>
      <c r="K64" s="148">
        <v>86600</v>
      </c>
      <c r="L64" s="149">
        <v>74000</v>
      </c>
      <c r="M64" s="150">
        <v>104784</v>
      </c>
      <c r="N64" s="151"/>
    </row>
    <row r="65" spans="1:14" s="119" customFormat="1" ht="15" customHeight="1" x14ac:dyDescent="0.2">
      <c r="A65" s="167"/>
      <c r="B65" s="168"/>
      <c r="C65" s="168"/>
      <c r="D65" s="169"/>
      <c r="E65" s="129"/>
      <c r="F65" s="147"/>
      <c r="G65" s="148"/>
      <c r="H65" s="149"/>
      <c r="I65" s="150"/>
      <c r="J65" s="147"/>
      <c r="K65" s="148"/>
      <c r="L65" s="149"/>
      <c r="M65" s="150"/>
      <c r="N65" s="151"/>
    </row>
    <row r="66" spans="1:14" s="119" customFormat="1" ht="15" customHeight="1" x14ac:dyDescent="0.2">
      <c r="A66" s="167"/>
      <c r="B66" s="168"/>
      <c r="C66" s="168"/>
      <c r="D66" s="146" t="s">
        <v>171</v>
      </c>
      <c r="E66" s="129"/>
      <c r="F66" s="147">
        <v>72260</v>
      </c>
      <c r="G66" s="148">
        <v>89060</v>
      </c>
      <c r="H66" s="149">
        <v>90160</v>
      </c>
      <c r="I66" s="150">
        <v>111120</v>
      </c>
      <c r="J66" s="147">
        <v>65244</v>
      </c>
      <c r="K66" s="148">
        <v>86600</v>
      </c>
      <c r="L66" s="149">
        <v>79091</v>
      </c>
      <c r="M66" s="150">
        <v>104784</v>
      </c>
      <c r="N66" s="151"/>
    </row>
    <row r="67" spans="1:14" s="119" customFormat="1" ht="15" customHeight="1" thickBot="1" x14ac:dyDescent="0.25">
      <c r="A67" s="170"/>
      <c r="B67" s="171"/>
      <c r="C67" s="171"/>
      <c r="D67" s="172"/>
      <c r="E67" s="173"/>
      <c r="F67" s="174"/>
      <c r="G67" s="175"/>
      <c r="H67" s="156"/>
      <c r="I67" s="157"/>
      <c r="J67" s="174"/>
      <c r="K67" s="175"/>
      <c r="L67" s="156"/>
      <c r="M67" s="157"/>
      <c r="N67" s="151"/>
    </row>
    <row r="68" spans="1:14" s="119" customFormat="1" ht="15" customHeight="1" x14ac:dyDescent="0.2">
      <c r="A68" s="167"/>
      <c r="B68" s="168"/>
      <c r="C68" s="168"/>
      <c r="D68" s="169"/>
      <c r="E68" s="139"/>
      <c r="F68" s="140"/>
      <c r="G68" s="141"/>
      <c r="H68" s="142"/>
      <c r="I68" s="143"/>
      <c r="J68" s="140"/>
      <c r="K68" s="141"/>
      <c r="L68" s="142"/>
      <c r="M68" s="143"/>
      <c r="N68" s="151"/>
    </row>
    <row r="69" spans="1:14" s="119" customFormat="1" ht="15" customHeight="1" x14ac:dyDescent="0.2">
      <c r="A69" s="144" t="s">
        <v>179</v>
      </c>
      <c r="B69" s="145" t="s">
        <v>180</v>
      </c>
      <c r="C69" s="145" t="s">
        <v>181</v>
      </c>
      <c r="D69" s="146"/>
      <c r="E69" s="129" t="s">
        <v>158</v>
      </c>
      <c r="F69" s="176"/>
      <c r="G69" s="177"/>
      <c r="H69" s="149"/>
      <c r="I69" s="150"/>
      <c r="J69" s="176"/>
      <c r="K69" s="177"/>
      <c r="L69" s="149"/>
      <c r="M69" s="150"/>
      <c r="N69" s="151"/>
    </row>
    <row r="70" spans="1:14" s="119" customFormat="1" ht="15" customHeight="1" x14ac:dyDescent="0.2">
      <c r="A70" s="144"/>
      <c r="B70" s="145"/>
      <c r="C70" s="145"/>
      <c r="D70" s="146" t="s">
        <v>167</v>
      </c>
      <c r="E70" s="129"/>
      <c r="F70" s="147">
        <v>41740</v>
      </c>
      <c r="G70" s="148">
        <v>73730</v>
      </c>
      <c r="H70" s="149">
        <v>51720</v>
      </c>
      <c r="I70" s="150">
        <v>90320</v>
      </c>
      <c r="J70" s="147">
        <v>40485</v>
      </c>
      <c r="K70" s="148">
        <v>69945</v>
      </c>
      <c r="L70" s="149">
        <v>50572</v>
      </c>
      <c r="M70" s="150">
        <v>86655</v>
      </c>
      <c r="N70" s="151"/>
    </row>
    <row r="71" spans="1:14" s="119" customFormat="1" ht="15" customHeight="1" x14ac:dyDescent="0.2">
      <c r="A71" s="144"/>
      <c r="B71" s="145"/>
      <c r="C71" s="145"/>
      <c r="D71" s="146"/>
      <c r="E71" s="129"/>
      <c r="F71" s="147"/>
      <c r="G71" s="148"/>
      <c r="H71" s="149"/>
      <c r="I71" s="150"/>
      <c r="J71" s="147"/>
      <c r="K71" s="148"/>
      <c r="L71" s="149"/>
      <c r="M71" s="150"/>
      <c r="N71" s="151"/>
    </row>
    <row r="72" spans="1:14" s="119" customFormat="1" ht="15" customHeight="1" x14ac:dyDescent="0.2">
      <c r="A72" s="144"/>
      <c r="B72" s="145"/>
      <c r="C72" s="145"/>
      <c r="D72" s="146" t="s">
        <v>168</v>
      </c>
      <c r="E72" s="129"/>
      <c r="F72" s="147">
        <v>48340</v>
      </c>
      <c r="G72" s="148">
        <v>80880</v>
      </c>
      <c r="H72" s="149">
        <v>59630</v>
      </c>
      <c r="I72" s="150">
        <v>98900</v>
      </c>
      <c r="J72" s="147">
        <v>45685</v>
      </c>
      <c r="K72" s="148">
        <v>78050</v>
      </c>
      <c r="L72" s="149">
        <v>56820</v>
      </c>
      <c r="M72" s="150">
        <v>96425</v>
      </c>
      <c r="N72" s="151"/>
    </row>
    <row r="73" spans="1:14" s="119" customFormat="1" ht="15" customHeight="1" x14ac:dyDescent="0.2">
      <c r="A73" s="144"/>
      <c r="B73" s="145"/>
      <c r="C73" s="145"/>
      <c r="D73" s="146"/>
      <c r="E73" s="129"/>
      <c r="F73" s="147"/>
      <c r="G73" s="148"/>
      <c r="H73" s="149"/>
      <c r="I73" s="150"/>
      <c r="J73" s="147"/>
      <c r="K73" s="148"/>
      <c r="L73" s="149"/>
      <c r="M73" s="150"/>
      <c r="N73" s="151"/>
    </row>
    <row r="74" spans="1:14" s="119" customFormat="1" ht="15" customHeight="1" x14ac:dyDescent="0.2">
      <c r="A74" s="144"/>
      <c r="B74" s="145"/>
      <c r="C74" s="145"/>
      <c r="D74" s="146" t="s">
        <v>169</v>
      </c>
      <c r="E74" s="129"/>
      <c r="F74" s="147">
        <v>55930</v>
      </c>
      <c r="G74" s="148">
        <v>82410</v>
      </c>
      <c r="H74" s="149">
        <v>68760</v>
      </c>
      <c r="I74" s="150">
        <v>101200</v>
      </c>
      <c r="J74" s="147">
        <v>53810</v>
      </c>
      <c r="K74" s="148">
        <v>79593</v>
      </c>
      <c r="L74" s="149">
        <v>66570</v>
      </c>
      <c r="M74" s="150">
        <v>98728</v>
      </c>
      <c r="N74" s="151"/>
    </row>
    <row r="75" spans="1:14" s="119" customFormat="1" ht="15" customHeight="1" x14ac:dyDescent="0.2">
      <c r="A75" s="144"/>
      <c r="B75" s="145"/>
      <c r="C75" s="145"/>
      <c r="D75" s="146"/>
      <c r="E75" s="129"/>
      <c r="F75" s="147"/>
      <c r="G75" s="148"/>
      <c r="H75" s="149"/>
      <c r="I75" s="150"/>
      <c r="J75" s="147"/>
      <c r="K75" s="148"/>
      <c r="L75" s="149"/>
      <c r="M75" s="150"/>
      <c r="N75" s="151"/>
    </row>
    <row r="76" spans="1:14" s="119" customFormat="1" ht="15" customHeight="1" x14ac:dyDescent="0.2">
      <c r="A76" s="144"/>
      <c r="B76" s="145"/>
      <c r="C76" s="145"/>
      <c r="D76" s="146" t="s">
        <v>170</v>
      </c>
      <c r="E76" s="129"/>
      <c r="F76" s="147">
        <v>62850</v>
      </c>
      <c r="G76" s="148">
        <v>82410</v>
      </c>
      <c r="H76" s="149">
        <v>77350</v>
      </c>
      <c r="I76" s="150">
        <v>101200</v>
      </c>
      <c r="J76" s="147">
        <v>60725</v>
      </c>
      <c r="K76" s="148">
        <v>79593</v>
      </c>
      <c r="L76" s="149">
        <v>75160</v>
      </c>
      <c r="M76" s="150">
        <v>98728</v>
      </c>
      <c r="N76" s="151"/>
    </row>
    <row r="77" spans="1:14" s="119" customFormat="1" ht="15" customHeight="1" x14ac:dyDescent="0.2">
      <c r="A77" s="167"/>
      <c r="B77" s="168"/>
      <c r="C77" s="168"/>
      <c r="D77" s="169"/>
      <c r="E77" s="129"/>
      <c r="F77" s="147"/>
      <c r="G77" s="148"/>
      <c r="H77" s="149"/>
      <c r="I77" s="150"/>
      <c r="J77" s="147"/>
      <c r="K77" s="148"/>
      <c r="L77" s="149"/>
      <c r="M77" s="150"/>
      <c r="N77" s="151"/>
    </row>
    <row r="78" spans="1:14" s="119" customFormat="1" ht="15" customHeight="1" x14ac:dyDescent="0.2">
      <c r="A78" s="167"/>
      <c r="B78" s="168"/>
      <c r="C78" s="168"/>
      <c r="D78" s="146" t="s">
        <v>171</v>
      </c>
      <c r="E78" s="129"/>
      <c r="F78" s="147">
        <v>66100</v>
      </c>
      <c r="G78" s="148">
        <v>82410</v>
      </c>
      <c r="H78" s="149">
        <v>81250</v>
      </c>
      <c r="I78" s="150">
        <v>101200</v>
      </c>
      <c r="J78" s="147">
        <v>65075</v>
      </c>
      <c r="K78" s="148">
        <v>79593</v>
      </c>
      <c r="L78" s="149">
        <v>80370</v>
      </c>
      <c r="M78" s="150">
        <v>98728</v>
      </c>
      <c r="N78" s="151"/>
    </row>
    <row r="79" spans="1:14" s="119" customFormat="1" ht="15" customHeight="1" thickBot="1" x14ac:dyDescent="0.25">
      <c r="A79" s="170"/>
      <c r="B79" s="171"/>
      <c r="C79" s="171"/>
      <c r="D79" s="172"/>
      <c r="E79" s="173"/>
      <c r="F79" s="174"/>
      <c r="G79" s="175"/>
      <c r="H79" s="156"/>
      <c r="I79" s="157"/>
      <c r="J79" s="174"/>
      <c r="K79" s="175"/>
      <c r="L79" s="156"/>
      <c r="M79" s="157"/>
      <c r="N79" s="151"/>
    </row>
    <row r="80" spans="1:14" s="119" customFormat="1" ht="15" customHeight="1" x14ac:dyDescent="0.2">
      <c r="A80" s="167"/>
      <c r="B80" s="168"/>
      <c r="C80" s="168"/>
      <c r="D80" s="169"/>
      <c r="E80" s="139"/>
      <c r="F80" s="140"/>
      <c r="G80" s="141"/>
      <c r="H80" s="142"/>
      <c r="I80" s="143"/>
      <c r="J80" s="140"/>
      <c r="K80" s="141"/>
      <c r="L80" s="142"/>
      <c r="M80" s="143"/>
      <c r="N80" s="151"/>
    </row>
    <row r="81" spans="1:14" s="119" customFormat="1" ht="15" customHeight="1" x14ac:dyDescent="0.2">
      <c r="A81" s="144" t="s">
        <v>182</v>
      </c>
      <c r="B81" s="145" t="s">
        <v>183</v>
      </c>
      <c r="C81" s="145" t="s">
        <v>184</v>
      </c>
      <c r="D81" s="146"/>
      <c r="E81" s="129" t="s">
        <v>158</v>
      </c>
      <c r="F81" s="176"/>
      <c r="G81" s="177"/>
      <c r="H81" s="149"/>
      <c r="I81" s="150"/>
      <c r="J81" s="176"/>
      <c r="K81" s="177"/>
      <c r="L81" s="149"/>
      <c r="M81" s="150"/>
      <c r="N81" s="151"/>
    </row>
    <row r="82" spans="1:14" s="119" customFormat="1" ht="15" customHeight="1" x14ac:dyDescent="0.2">
      <c r="A82" s="144"/>
      <c r="B82" s="145"/>
      <c r="C82" s="145"/>
      <c r="D82" s="146" t="s">
        <v>167</v>
      </c>
      <c r="E82" s="129"/>
      <c r="F82" s="147">
        <v>49450</v>
      </c>
      <c r="G82" s="148">
        <v>87940</v>
      </c>
      <c r="H82" s="149">
        <v>60570</v>
      </c>
      <c r="I82" s="150">
        <v>106800</v>
      </c>
      <c r="J82" s="147">
        <v>51680</v>
      </c>
      <c r="K82" s="148">
        <v>89660</v>
      </c>
      <c r="L82" s="149">
        <v>63872</v>
      </c>
      <c r="M82" s="150">
        <v>110318</v>
      </c>
      <c r="N82" s="151"/>
    </row>
    <row r="83" spans="1:14" s="119" customFormat="1" ht="15" customHeight="1" x14ac:dyDescent="0.2">
      <c r="A83" s="144"/>
      <c r="B83" s="145"/>
      <c r="C83" s="145"/>
      <c r="D83" s="146"/>
      <c r="E83" s="129"/>
      <c r="F83" s="147"/>
      <c r="G83" s="148"/>
      <c r="H83" s="149"/>
      <c r="I83" s="150"/>
      <c r="J83" s="147"/>
      <c r="K83" s="148"/>
      <c r="L83" s="149"/>
      <c r="M83" s="150"/>
      <c r="N83" s="151"/>
    </row>
    <row r="84" spans="1:14" s="119" customFormat="1" ht="15" customHeight="1" x14ac:dyDescent="0.2">
      <c r="A84" s="144"/>
      <c r="B84" s="145"/>
      <c r="C84" s="145"/>
      <c r="D84" s="146" t="s">
        <v>168</v>
      </c>
      <c r="E84" s="129"/>
      <c r="F84" s="147">
        <v>59310</v>
      </c>
      <c r="G84" s="148">
        <v>103400</v>
      </c>
      <c r="H84" s="149">
        <v>75410</v>
      </c>
      <c r="I84" s="150">
        <v>125600</v>
      </c>
      <c r="J84" s="147">
        <v>58230</v>
      </c>
      <c r="K84" s="148">
        <v>100690</v>
      </c>
      <c r="L84" s="149">
        <v>71724</v>
      </c>
      <c r="M84" s="150">
        <v>123644</v>
      </c>
      <c r="N84" s="151"/>
    </row>
    <row r="85" spans="1:14" s="119" customFormat="1" ht="15" customHeight="1" x14ac:dyDescent="0.2">
      <c r="A85" s="144"/>
      <c r="B85" s="145"/>
      <c r="C85" s="145"/>
      <c r="D85" s="146"/>
      <c r="E85" s="129"/>
      <c r="F85" s="147"/>
      <c r="G85" s="148"/>
      <c r="H85" s="149"/>
      <c r="I85" s="150"/>
      <c r="J85" s="147"/>
      <c r="K85" s="148"/>
      <c r="L85" s="149"/>
      <c r="M85" s="150"/>
      <c r="N85" s="151"/>
    </row>
    <row r="86" spans="1:14" s="119" customFormat="1" ht="15" customHeight="1" x14ac:dyDescent="0.2">
      <c r="A86" s="144"/>
      <c r="B86" s="145"/>
      <c r="C86" s="145"/>
      <c r="D86" s="146" t="s">
        <v>169</v>
      </c>
      <c r="E86" s="129"/>
      <c r="F86" s="147">
        <v>68360</v>
      </c>
      <c r="G86" s="148">
        <v>108630</v>
      </c>
      <c r="H86" s="149">
        <v>83260</v>
      </c>
      <c r="I86" s="150">
        <v>132260</v>
      </c>
      <c r="J86" s="147">
        <v>64330</v>
      </c>
      <c r="K86" s="148">
        <v>105965</v>
      </c>
      <c r="L86" s="149">
        <v>79050</v>
      </c>
      <c r="M86" s="150">
        <v>130353</v>
      </c>
      <c r="N86" s="151"/>
    </row>
    <row r="87" spans="1:14" s="119" customFormat="1" ht="15" customHeight="1" x14ac:dyDescent="0.2">
      <c r="A87" s="144"/>
      <c r="B87" s="145"/>
      <c r="C87" s="145"/>
      <c r="D87" s="146"/>
      <c r="E87" s="129"/>
      <c r="F87" s="147"/>
      <c r="G87" s="148"/>
      <c r="H87" s="149"/>
      <c r="I87" s="150"/>
      <c r="J87" s="147"/>
      <c r="K87" s="148"/>
      <c r="L87" s="149"/>
      <c r="M87" s="150"/>
      <c r="N87" s="151"/>
    </row>
    <row r="88" spans="1:14" s="119" customFormat="1" ht="15" customHeight="1" x14ac:dyDescent="0.2">
      <c r="A88" s="144"/>
      <c r="B88" s="145"/>
      <c r="C88" s="145"/>
      <c r="D88" s="146" t="s">
        <v>170</v>
      </c>
      <c r="E88" s="129"/>
      <c r="F88" s="147">
        <v>76700</v>
      </c>
      <c r="G88" s="148">
        <v>108630</v>
      </c>
      <c r="H88" s="149">
        <v>93470</v>
      </c>
      <c r="I88" s="150">
        <v>132260</v>
      </c>
      <c r="J88" s="147">
        <v>70575</v>
      </c>
      <c r="K88" s="148">
        <v>105965</v>
      </c>
      <c r="L88" s="149">
        <v>86739</v>
      </c>
      <c r="M88" s="150">
        <v>130353</v>
      </c>
      <c r="N88" s="151"/>
    </row>
    <row r="89" spans="1:14" s="119" customFormat="1" ht="15" customHeight="1" x14ac:dyDescent="0.2">
      <c r="A89" s="167"/>
      <c r="B89" s="168"/>
      <c r="C89" s="168"/>
      <c r="D89" s="169"/>
      <c r="E89" s="129"/>
      <c r="F89" s="147"/>
      <c r="G89" s="148"/>
      <c r="H89" s="149"/>
      <c r="I89" s="150"/>
      <c r="J89" s="147"/>
      <c r="K89" s="148"/>
      <c r="L89" s="149"/>
      <c r="M89" s="150"/>
      <c r="N89" s="151"/>
    </row>
    <row r="90" spans="1:14" s="119" customFormat="1" ht="15" customHeight="1" x14ac:dyDescent="0.2">
      <c r="A90" s="167"/>
      <c r="B90" s="168"/>
      <c r="C90" s="168"/>
      <c r="D90" s="146" t="s">
        <v>171</v>
      </c>
      <c r="E90" s="129"/>
      <c r="F90" s="147">
        <v>81940</v>
      </c>
      <c r="G90" s="148">
        <v>108630</v>
      </c>
      <c r="H90" s="149">
        <v>99770</v>
      </c>
      <c r="I90" s="150">
        <v>132260</v>
      </c>
      <c r="J90" s="147">
        <v>74809</v>
      </c>
      <c r="K90" s="148">
        <v>105965</v>
      </c>
      <c r="L90" s="149">
        <v>91819</v>
      </c>
      <c r="M90" s="150">
        <v>130353</v>
      </c>
      <c r="N90" s="151"/>
    </row>
    <row r="91" spans="1:14" s="119" customFormat="1" ht="15" customHeight="1" thickBot="1" x14ac:dyDescent="0.25">
      <c r="A91" s="170"/>
      <c r="B91" s="171"/>
      <c r="C91" s="171"/>
      <c r="D91" s="172"/>
      <c r="E91" s="173"/>
      <c r="F91" s="174"/>
      <c r="G91" s="175"/>
      <c r="H91" s="156"/>
      <c r="I91" s="157"/>
      <c r="J91" s="174"/>
      <c r="K91" s="175"/>
      <c r="L91" s="156"/>
      <c r="M91" s="157"/>
      <c r="N91" s="151"/>
    </row>
    <row r="92" spans="1:14" s="119" customFormat="1" ht="15" customHeight="1" x14ac:dyDescent="0.2">
      <c r="A92" s="167"/>
      <c r="B92" s="168"/>
      <c r="C92" s="168"/>
      <c r="D92" s="169"/>
      <c r="E92" s="139"/>
      <c r="F92" s="140"/>
      <c r="G92" s="141"/>
      <c r="H92" s="142"/>
      <c r="I92" s="143"/>
      <c r="J92" s="140"/>
      <c r="K92" s="141"/>
      <c r="L92" s="142"/>
      <c r="M92" s="143"/>
      <c r="N92" s="151"/>
    </row>
    <row r="93" spans="1:14" s="119" customFormat="1" ht="15" customHeight="1" x14ac:dyDescent="0.2">
      <c r="A93" s="144" t="s">
        <v>185</v>
      </c>
      <c r="B93" s="145" t="s">
        <v>186</v>
      </c>
      <c r="C93" s="145" t="s">
        <v>187</v>
      </c>
      <c r="D93" s="146"/>
      <c r="E93" s="129" t="s">
        <v>158</v>
      </c>
      <c r="F93" s="176"/>
      <c r="G93" s="177"/>
      <c r="H93" s="149"/>
      <c r="I93" s="150"/>
      <c r="J93" s="176"/>
      <c r="K93" s="177"/>
      <c r="L93" s="149"/>
      <c r="M93" s="150"/>
      <c r="N93" s="151"/>
    </row>
    <row r="94" spans="1:14" s="119" customFormat="1" ht="15" customHeight="1" x14ac:dyDescent="0.2">
      <c r="A94" s="144"/>
      <c r="B94" s="145"/>
      <c r="C94" s="145"/>
      <c r="D94" s="146" t="s">
        <v>167</v>
      </c>
      <c r="E94" s="129"/>
      <c r="F94" s="147">
        <v>43100</v>
      </c>
      <c r="G94" s="148">
        <v>73640</v>
      </c>
      <c r="H94" s="149">
        <v>56060</v>
      </c>
      <c r="I94" s="150">
        <v>94630</v>
      </c>
      <c r="J94" s="147">
        <v>44190</v>
      </c>
      <c r="K94" s="148">
        <v>76250</v>
      </c>
      <c r="L94" s="149">
        <v>58090</v>
      </c>
      <c r="M94" s="150">
        <v>99170</v>
      </c>
      <c r="N94" s="151"/>
    </row>
    <row r="95" spans="1:14" s="119" customFormat="1" ht="15" customHeight="1" x14ac:dyDescent="0.2">
      <c r="A95" s="144"/>
      <c r="B95" s="145"/>
      <c r="C95" s="145"/>
      <c r="D95" s="146"/>
      <c r="E95" s="129"/>
      <c r="F95" s="147"/>
      <c r="G95" s="148"/>
      <c r="H95" s="149"/>
      <c r="I95" s="150"/>
      <c r="J95" s="147"/>
      <c r="K95" s="148"/>
      <c r="L95" s="149"/>
      <c r="M95" s="150"/>
      <c r="N95" s="151"/>
    </row>
    <row r="96" spans="1:14" s="119" customFormat="1" ht="15" customHeight="1" x14ac:dyDescent="0.2">
      <c r="A96" s="144"/>
      <c r="B96" s="145"/>
      <c r="C96" s="145"/>
      <c r="D96" s="146" t="s">
        <v>168</v>
      </c>
      <c r="E96" s="129"/>
      <c r="F96" s="147">
        <v>50450</v>
      </c>
      <c r="G96" s="148">
        <v>85720</v>
      </c>
      <c r="H96" s="149">
        <v>64880</v>
      </c>
      <c r="I96" s="150">
        <v>109150</v>
      </c>
      <c r="J96" s="147">
        <v>50490</v>
      </c>
      <c r="K96" s="148">
        <v>84720</v>
      </c>
      <c r="L96" s="149">
        <v>65660</v>
      </c>
      <c r="M96" s="150">
        <v>109330</v>
      </c>
      <c r="N96" s="151"/>
    </row>
    <row r="97" spans="1:14" s="119" customFormat="1" ht="15" customHeight="1" x14ac:dyDescent="0.2">
      <c r="A97" s="144"/>
      <c r="B97" s="145"/>
      <c r="C97" s="145"/>
      <c r="D97" s="146"/>
      <c r="E97" s="129"/>
      <c r="F97" s="147"/>
      <c r="G97" s="148"/>
      <c r="H97" s="149"/>
      <c r="I97" s="150"/>
      <c r="J97" s="147"/>
      <c r="K97" s="148"/>
      <c r="L97" s="149"/>
      <c r="M97" s="150"/>
      <c r="N97" s="151"/>
    </row>
    <row r="98" spans="1:14" s="119" customFormat="1" ht="15" customHeight="1" x14ac:dyDescent="0.2">
      <c r="A98" s="144"/>
      <c r="B98" s="145"/>
      <c r="C98" s="145"/>
      <c r="D98" s="146" t="s">
        <v>169</v>
      </c>
      <c r="E98" s="129"/>
      <c r="F98" s="147">
        <v>58700</v>
      </c>
      <c r="G98" s="148">
        <v>87680</v>
      </c>
      <c r="H98" s="149">
        <v>74820</v>
      </c>
      <c r="I98" s="150">
        <v>113050</v>
      </c>
      <c r="J98" s="147">
        <v>56280</v>
      </c>
      <c r="K98" s="148">
        <v>86670</v>
      </c>
      <c r="L98" s="149">
        <v>72610</v>
      </c>
      <c r="M98" s="150">
        <v>113250</v>
      </c>
      <c r="N98" s="151"/>
    </row>
    <row r="99" spans="1:14" s="119" customFormat="1" ht="15" customHeight="1" x14ac:dyDescent="0.2">
      <c r="A99" s="144"/>
      <c r="B99" s="145"/>
      <c r="C99" s="145"/>
      <c r="D99" s="146"/>
      <c r="E99" s="129"/>
      <c r="F99" s="147"/>
      <c r="G99" s="148"/>
      <c r="H99" s="149"/>
      <c r="I99" s="150"/>
      <c r="J99" s="147"/>
      <c r="K99" s="148"/>
      <c r="L99" s="149"/>
      <c r="M99" s="150"/>
      <c r="N99" s="151"/>
    </row>
    <row r="100" spans="1:14" s="119" customFormat="1" ht="15" customHeight="1" x14ac:dyDescent="0.2">
      <c r="A100" s="144"/>
      <c r="B100" s="145"/>
      <c r="C100" s="145"/>
      <c r="D100" s="146" t="s">
        <v>170</v>
      </c>
      <c r="E100" s="129"/>
      <c r="F100" s="147">
        <v>65350</v>
      </c>
      <c r="G100" s="148">
        <v>87680</v>
      </c>
      <c r="H100" s="149">
        <v>83750</v>
      </c>
      <c r="I100" s="150">
        <v>113050</v>
      </c>
      <c r="J100" s="147">
        <v>60710</v>
      </c>
      <c r="K100" s="148">
        <v>86670</v>
      </c>
      <c r="L100" s="149">
        <v>78910</v>
      </c>
      <c r="M100" s="150">
        <v>113250</v>
      </c>
      <c r="N100" s="151"/>
    </row>
    <row r="101" spans="1:14" s="119" customFormat="1" ht="15" customHeight="1" x14ac:dyDescent="0.2">
      <c r="A101" s="167"/>
      <c r="B101" s="168"/>
      <c r="C101" s="168"/>
      <c r="D101" s="169"/>
      <c r="E101" s="129"/>
      <c r="F101" s="147"/>
      <c r="G101" s="148"/>
      <c r="H101" s="149"/>
      <c r="I101" s="150"/>
      <c r="J101" s="147"/>
      <c r="K101" s="148"/>
      <c r="L101" s="149"/>
      <c r="M101" s="150"/>
      <c r="N101" s="151"/>
    </row>
    <row r="102" spans="1:14" s="119" customFormat="1" ht="15" customHeight="1" x14ac:dyDescent="0.2">
      <c r="A102" s="167"/>
      <c r="B102" s="168"/>
      <c r="C102" s="168"/>
      <c r="D102" s="146" t="s">
        <v>171</v>
      </c>
      <c r="E102" s="129"/>
      <c r="F102" s="147">
        <v>73290</v>
      </c>
      <c r="G102" s="148">
        <v>87680</v>
      </c>
      <c r="H102" s="149">
        <v>96250</v>
      </c>
      <c r="I102" s="150">
        <v>113050</v>
      </c>
      <c r="J102" s="147">
        <v>68030</v>
      </c>
      <c r="K102" s="148">
        <v>86670</v>
      </c>
      <c r="L102" s="149">
        <v>90650</v>
      </c>
      <c r="M102" s="150">
        <v>113250</v>
      </c>
      <c r="N102" s="151"/>
    </row>
    <row r="103" spans="1:14" s="119" customFormat="1" ht="15" customHeight="1" thickBot="1" x14ac:dyDescent="0.25">
      <c r="A103" s="170"/>
      <c r="B103" s="171"/>
      <c r="C103" s="171"/>
      <c r="D103" s="172"/>
      <c r="E103" s="173"/>
      <c r="F103" s="174"/>
      <c r="G103" s="175"/>
      <c r="H103" s="156"/>
      <c r="I103" s="157"/>
      <c r="J103" s="174"/>
      <c r="K103" s="175"/>
      <c r="L103" s="156"/>
      <c r="M103" s="157"/>
      <c r="N103" s="151"/>
    </row>
    <row r="104" spans="1:14" s="119" customFormat="1" ht="15" customHeight="1" x14ac:dyDescent="0.2">
      <c r="A104" s="167"/>
      <c r="B104" s="168"/>
      <c r="C104" s="168"/>
      <c r="D104" s="169"/>
      <c r="E104" s="139"/>
      <c r="F104" s="165"/>
      <c r="G104" s="166"/>
      <c r="H104" s="142"/>
      <c r="I104" s="143"/>
      <c r="J104" s="165"/>
      <c r="K104" s="166"/>
      <c r="L104" s="142"/>
      <c r="M104" s="143"/>
      <c r="N104" s="151"/>
    </row>
    <row r="105" spans="1:14" s="119" customFormat="1" ht="15" customHeight="1" x14ac:dyDescent="0.2">
      <c r="A105" s="144" t="s">
        <v>188</v>
      </c>
      <c r="B105" s="145" t="s">
        <v>189</v>
      </c>
      <c r="C105" s="145" t="s">
        <v>190</v>
      </c>
      <c r="D105" s="146" t="s">
        <v>157</v>
      </c>
      <c r="E105" s="129" t="s">
        <v>158</v>
      </c>
      <c r="F105" s="147">
        <v>8840</v>
      </c>
      <c r="G105" s="148">
        <v>14280</v>
      </c>
      <c r="H105" s="149">
        <v>13330</v>
      </c>
      <c r="I105" s="150">
        <v>21490</v>
      </c>
      <c r="J105" s="147"/>
      <c r="K105" s="148"/>
      <c r="L105" s="149"/>
      <c r="M105" s="150"/>
      <c r="N105" s="151"/>
    </row>
    <row r="106" spans="1:14" s="119" customFormat="1" ht="15" customHeight="1" x14ac:dyDescent="0.2">
      <c r="A106" s="144"/>
      <c r="B106" s="145"/>
      <c r="C106" s="145"/>
      <c r="D106" s="146"/>
      <c r="E106" s="129"/>
      <c r="F106" s="147"/>
      <c r="G106" s="148"/>
      <c r="H106" s="149"/>
      <c r="I106" s="150"/>
      <c r="J106" s="147"/>
      <c r="K106" s="148"/>
      <c r="L106" s="149"/>
      <c r="M106" s="150"/>
      <c r="N106" s="151"/>
    </row>
    <row r="107" spans="1:14" s="119" customFormat="1" ht="15" customHeight="1" thickBot="1" x14ac:dyDescent="0.25">
      <c r="A107" s="152" t="s">
        <v>159</v>
      </c>
      <c r="B107" s="153"/>
      <c r="C107" s="153"/>
      <c r="D107" s="153"/>
      <c r="E107" s="152"/>
      <c r="F107" s="154"/>
      <c r="G107" s="155"/>
      <c r="H107" s="156"/>
      <c r="I107" s="157"/>
      <c r="J107" s="154"/>
      <c r="K107" s="155"/>
      <c r="L107" s="156"/>
      <c r="M107" s="157"/>
      <c r="N107" s="151"/>
    </row>
    <row r="108" spans="1:14" s="119" customFormat="1" ht="15" customHeight="1" x14ac:dyDescent="0.2">
      <c r="A108" s="158"/>
      <c r="B108" s="159"/>
      <c r="C108" s="159"/>
      <c r="D108" s="178"/>
      <c r="E108" s="179"/>
      <c r="F108" s="165"/>
      <c r="G108" s="166"/>
      <c r="H108" s="142"/>
      <c r="I108" s="143"/>
      <c r="J108" s="165"/>
      <c r="K108" s="166"/>
      <c r="L108" s="142"/>
      <c r="M108" s="143"/>
      <c r="N108" s="151"/>
    </row>
    <row r="109" spans="1:14" s="119" customFormat="1" ht="15" customHeight="1" x14ac:dyDescent="0.2">
      <c r="A109" s="144" t="s">
        <v>191</v>
      </c>
      <c r="B109" s="145" t="s">
        <v>192</v>
      </c>
      <c r="C109" s="145" t="s">
        <v>193</v>
      </c>
      <c r="D109" s="146" t="s">
        <v>157</v>
      </c>
      <c r="E109" s="129" t="s">
        <v>158</v>
      </c>
      <c r="F109" s="147">
        <v>8510</v>
      </c>
      <c r="G109" s="148">
        <v>13790</v>
      </c>
      <c r="H109" s="149">
        <v>12840</v>
      </c>
      <c r="I109" s="150">
        <v>20690</v>
      </c>
      <c r="J109" s="147">
        <v>9860</v>
      </c>
      <c r="K109" s="148">
        <v>15670</v>
      </c>
      <c r="L109" s="149">
        <v>13520</v>
      </c>
      <c r="M109" s="150">
        <v>20940</v>
      </c>
      <c r="N109" s="151"/>
    </row>
    <row r="110" spans="1:14" s="119" customFormat="1" ht="15" customHeight="1" x14ac:dyDescent="0.2">
      <c r="A110" s="144"/>
      <c r="B110" s="145"/>
      <c r="C110" s="145"/>
      <c r="D110" s="146"/>
      <c r="E110" s="129"/>
      <c r="F110" s="147"/>
      <c r="G110" s="148"/>
      <c r="H110" s="149"/>
      <c r="I110" s="150"/>
      <c r="J110" s="147"/>
      <c r="K110" s="148"/>
      <c r="L110" s="149"/>
      <c r="M110" s="150"/>
      <c r="N110" s="151"/>
    </row>
    <row r="111" spans="1:14" s="119" customFormat="1" ht="15" customHeight="1" thickBot="1" x14ac:dyDescent="0.25">
      <c r="A111" s="152" t="s">
        <v>159</v>
      </c>
      <c r="B111" s="153"/>
      <c r="C111" s="153"/>
      <c r="D111" s="153"/>
      <c r="E111" s="152"/>
      <c r="F111" s="154"/>
      <c r="G111" s="155"/>
      <c r="H111" s="156"/>
      <c r="I111" s="157"/>
      <c r="J111" s="154"/>
      <c r="K111" s="155"/>
      <c r="L111" s="156"/>
      <c r="M111" s="157"/>
      <c r="N111" s="151"/>
    </row>
    <row r="112" spans="1:14" s="119" customFormat="1" ht="15" customHeight="1" x14ac:dyDescent="0.2">
      <c r="A112" s="158"/>
      <c r="B112" s="159"/>
      <c r="C112" s="159"/>
      <c r="D112" s="160"/>
      <c r="E112" s="139"/>
      <c r="F112" s="165"/>
      <c r="G112" s="166"/>
      <c r="H112" s="142"/>
      <c r="I112" s="143"/>
      <c r="J112" s="165"/>
      <c r="K112" s="166"/>
      <c r="L112" s="142"/>
      <c r="M112" s="143"/>
      <c r="N112" s="151"/>
    </row>
    <row r="113" spans="1:14" s="119" customFormat="1" ht="15" customHeight="1" x14ac:dyDescent="0.2">
      <c r="A113" s="144" t="s">
        <v>194</v>
      </c>
      <c r="B113" s="145" t="s">
        <v>195</v>
      </c>
      <c r="C113" s="145" t="s">
        <v>196</v>
      </c>
      <c r="D113" s="146" t="s">
        <v>157</v>
      </c>
      <c r="E113" s="129" t="s">
        <v>197</v>
      </c>
      <c r="F113" s="147">
        <v>8840</v>
      </c>
      <c r="G113" s="148">
        <v>14280</v>
      </c>
      <c r="H113" s="149">
        <v>13330</v>
      </c>
      <c r="I113" s="150">
        <v>21490</v>
      </c>
      <c r="J113" s="147"/>
      <c r="K113" s="148"/>
      <c r="L113" s="149"/>
      <c r="M113" s="150"/>
      <c r="N113" s="151"/>
    </row>
    <row r="114" spans="1:14" s="119" customFormat="1" ht="15" customHeight="1" x14ac:dyDescent="0.2">
      <c r="A114" s="144"/>
      <c r="B114" s="145"/>
      <c r="C114" s="145"/>
      <c r="D114" s="146"/>
      <c r="E114" s="129"/>
      <c r="F114" s="147"/>
      <c r="G114" s="148"/>
      <c r="H114" s="149"/>
      <c r="I114" s="150"/>
      <c r="J114" s="147"/>
      <c r="K114" s="148"/>
      <c r="L114" s="149"/>
      <c r="M114" s="150"/>
      <c r="N114" s="151"/>
    </row>
    <row r="115" spans="1:14" s="119" customFormat="1" ht="15" customHeight="1" thickBot="1" x14ac:dyDescent="0.25">
      <c r="A115" s="152" t="s">
        <v>159</v>
      </c>
      <c r="B115" s="153"/>
      <c r="C115" s="153"/>
      <c r="D115" s="153"/>
      <c r="E115" s="152"/>
      <c r="F115" s="154"/>
      <c r="G115" s="155"/>
      <c r="H115" s="156"/>
      <c r="I115" s="157"/>
      <c r="J115" s="154"/>
      <c r="K115" s="155"/>
      <c r="L115" s="156"/>
      <c r="M115" s="157"/>
      <c r="N115" s="151"/>
    </row>
    <row r="116" spans="1:14" s="119" customFormat="1" ht="15" customHeight="1" x14ac:dyDescent="0.2">
      <c r="A116" s="162"/>
      <c r="B116" s="163"/>
      <c r="C116" s="163"/>
      <c r="D116" s="163"/>
      <c r="E116" s="164"/>
      <c r="F116" s="165"/>
      <c r="G116" s="166"/>
      <c r="H116" s="142"/>
      <c r="I116" s="143"/>
      <c r="J116" s="165"/>
      <c r="K116" s="166"/>
      <c r="L116" s="142"/>
      <c r="M116" s="143"/>
      <c r="N116" s="151"/>
    </row>
    <row r="117" spans="1:14" s="119" customFormat="1" ht="15" customHeight="1" x14ac:dyDescent="0.2">
      <c r="A117" s="144" t="s">
        <v>198</v>
      </c>
      <c r="B117" s="145" t="s">
        <v>199</v>
      </c>
      <c r="C117" s="145" t="s">
        <v>200</v>
      </c>
      <c r="D117" s="146" t="s">
        <v>157</v>
      </c>
      <c r="E117" s="129" t="s">
        <v>158</v>
      </c>
      <c r="F117" s="147">
        <v>8510</v>
      </c>
      <c r="G117" s="148">
        <v>13790</v>
      </c>
      <c r="H117" s="149">
        <v>12840</v>
      </c>
      <c r="I117" s="150">
        <v>20690</v>
      </c>
      <c r="J117" s="147">
        <v>9860</v>
      </c>
      <c r="K117" s="148">
        <v>15670</v>
      </c>
      <c r="L117" s="149">
        <v>13520</v>
      </c>
      <c r="M117" s="150">
        <v>20940</v>
      </c>
      <c r="N117" s="151"/>
    </row>
    <row r="118" spans="1:14" s="119" customFormat="1" ht="15" customHeight="1" x14ac:dyDescent="0.2">
      <c r="A118" s="144"/>
      <c r="B118" s="145"/>
      <c r="C118" s="145"/>
      <c r="D118" s="146"/>
      <c r="E118" s="129"/>
      <c r="F118" s="147"/>
      <c r="G118" s="148"/>
      <c r="H118" s="149"/>
      <c r="I118" s="150"/>
      <c r="J118" s="147"/>
      <c r="K118" s="148"/>
      <c r="L118" s="149"/>
      <c r="M118" s="150"/>
      <c r="N118" s="151"/>
    </row>
    <row r="119" spans="1:14" s="119" customFormat="1" ht="15" customHeight="1" thickBot="1" x14ac:dyDescent="0.25">
      <c r="A119" s="152" t="s">
        <v>159</v>
      </c>
      <c r="B119" s="153"/>
      <c r="C119" s="153"/>
      <c r="D119" s="153"/>
      <c r="E119" s="152"/>
      <c r="F119" s="154"/>
      <c r="G119" s="155"/>
      <c r="H119" s="156"/>
      <c r="I119" s="157"/>
      <c r="J119" s="154"/>
      <c r="K119" s="155"/>
      <c r="L119" s="156"/>
      <c r="M119" s="157"/>
      <c r="N119" s="151"/>
    </row>
    <row r="120" spans="1:14" s="119" customFormat="1" ht="15" customHeight="1" x14ac:dyDescent="0.2">
      <c r="A120" s="158"/>
      <c r="B120" s="159"/>
      <c r="C120" s="159"/>
      <c r="D120" s="178"/>
      <c r="E120" s="179"/>
      <c r="F120" s="165"/>
      <c r="G120" s="166"/>
      <c r="H120" s="142"/>
      <c r="I120" s="143"/>
      <c r="J120" s="165"/>
      <c r="K120" s="166"/>
      <c r="L120" s="142"/>
      <c r="M120" s="143"/>
      <c r="N120" s="151"/>
    </row>
    <row r="121" spans="1:14" s="119" customFormat="1" ht="15" customHeight="1" x14ac:dyDescent="0.2">
      <c r="A121" s="144" t="s">
        <v>201</v>
      </c>
      <c r="B121" s="145" t="s">
        <v>202</v>
      </c>
      <c r="C121" s="145" t="s">
        <v>203</v>
      </c>
      <c r="D121" s="146" t="s">
        <v>157</v>
      </c>
      <c r="E121" s="129" t="s">
        <v>158</v>
      </c>
      <c r="F121" s="147">
        <v>8510</v>
      </c>
      <c r="G121" s="148">
        <v>13790</v>
      </c>
      <c r="H121" s="149">
        <v>12840</v>
      </c>
      <c r="I121" s="150">
        <v>20690</v>
      </c>
      <c r="J121" s="147"/>
      <c r="K121" s="148"/>
      <c r="L121" s="149"/>
      <c r="M121" s="150"/>
      <c r="N121" s="151"/>
    </row>
    <row r="122" spans="1:14" s="119" customFormat="1" ht="15" customHeight="1" x14ac:dyDescent="0.2">
      <c r="A122" s="144"/>
      <c r="B122" s="145"/>
      <c r="C122" s="145"/>
      <c r="D122" s="146"/>
      <c r="E122" s="129"/>
      <c r="F122" s="147"/>
      <c r="G122" s="148"/>
      <c r="H122" s="149"/>
      <c r="I122" s="150"/>
      <c r="J122" s="147"/>
      <c r="K122" s="148"/>
      <c r="L122" s="149"/>
      <c r="M122" s="150"/>
      <c r="N122" s="151"/>
    </row>
    <row r="123" spans="1:14" s="119" customFormat="1" ht="15" customHeight="1" thickBot="1" x14ac:dyDescent="0.25">
      <c r="A123" s="152" t="s">
        <v>159</v>
      </c>
      <c r="B123" s="153"/>
      <c r="C123" s="153"/>
      <c r="D123" s="153"/>
      <c r="E123" s="152"/>
      <c r="F123" s="154"/>
      <c r="G123" s="155"/>
      <c r="H123" s="156"/>
      <c r="I123" s="157"/>
      <c r="J123" s="154"/>
      <c r="K123" s="155"/>
      <c r="L123" s="156"/>
      <c r="M123" s="157"/>
      <c r="N123" s="151"/>
    </row>
    <row r="124" spans="1:14" s="119" customFormat="1" ht="15" customHeight="1" x14ac:dyDescent="0.2">
      <c r="A124" s="158"/>
      <c r="B124" s="159"/>
      <c r="C124" s="159"/>
      <c r="D124" s="178"/>
      <c r="E124" s="180"/>
      <c r="F124" s="181"/>
      <c r="G124" s="182"/>
      <c r="H124" s="183"/>
      <c r="I124" s="184"/>
      <c r="J124" s="181"/>
      <c r="K124" s="182"/>
      <c r="L124" s="183"/>
      <c r="M124" s="184"/>
      <c r="N124" s="151"/>
    </row>
    <row r="125" spans="1:14" s="119" customFormat="1" ht="15" customHeight="1" x14ac:dyDescent="0.2">
      <c r="A125" s="144" t="s">
        <v>204</v>
      </c>
      <c r="B125" s="145" t="s">
        <v>205</v>
      </c>
      <c r="C125" s="145" t="s">
        <v>206</v>
      </c>
      <c r="D125" s="146" t="s">
        <v>157</v>
      </c>
      <c r="E125" s="129" t="s">
        <v>207</v>
      </c>
      <c r="F125" s="147">
        <v>8510</v>
      </c>
      <c r="G125" s="148">
        <v>13790</v>
      </c>
      <c r="H125" s="149">
        <v>12840</v>
      </c>
      <c r="I125" s="150">
        <v>20690</v>
      </c>
      <c r="J125" s="147"/>
      <c r="K125" s="148"/>
      <c r="L125" s="149"/>
      <c r="M125" s="150"/>
      <c r="N125" s="151"/>
    </row>
    <row r="126" spans="1:14" s="119" customFormat="1" ht="15" customHeight="1" x14ac:dyDescent="0.2">
      <c r="A126" s="144"/>
      <c r="B126" s="145"/>
      <c r="C126" s="145"/>
      <c r="D126" s="146"/>
      <c r="E126" s="129"/>
      <c r="F126" s="147"/>
      <c r="G126" s="148"/>
      <c r="H126" s="149"/>
      <c r="I126" s="150"/>
      <c r="J126" s="147"/>
      <c r="K126" s="148"/>
      <c r="L126" s="149"/>
      <c r="M126" s="150"/>
      <c r="N126" s="151"/>
    </row>
    <row r="127" spans="1:14" s="119" customFormat="1" ht="15" customHeight="1" thickBot="1" x14ac:dyDescent="0.25">
      <c r="A127" s="152" t="s">
        <v>159</v>
      </c>
      <c r="B127" s="153"/>
      <c r="C127" s="153"/>
      <c r="D127" s="153"/>
      <c r="E127" s="152"/>
      <c r="F127" s="154"/>
      <c r="G127" s="155"/>
      <c r="H127" s="156"/>
      <c r="I127" s="157"/>
      <c r="J127" s="154"/>
      <c r="K127" s="155"/>
      <c r="L127" s="156"/>
      <c r="M127" s="157"/>
      <c r="N127" s="151"/>
    </row>
    <row r="128" spans="1:14" s="119" customFormat="1" ht="15" customHeight="1" x14ac:dyDescent="0.2">
      <c r="A128" s="118"/>
      <c r="B128" s="118"/>
      <c r="C128" s="118"/>
      <c r="D128" s="118"/>
      <c r="E128" s="118"/>
      <c r="F128" s="185"/>
      <c r="G128" s="185"/>
      <c r="H128" s="120"/>
      <c r="I128" s="120"/>
      <c r="J128" s="185"/>
      <c r="K128" s="185"/>
      <c r="L128" s="120"/>
      <c r="M128" s="120"/>
      <c r="N128" s="151"/>
    </row>
    <row r="129" spans="1:14" s="119" customFormat="1" ht="15" customHeight="1" x14ac:dyDescent="0.2">
      <c r="A129" s="118"/>
      <c r="B129" s="118"/>
      <c r="C129" s="118"/>
      <c r="D129" s="122"/>
      <c r="F129" s="120">
        <f t="shared" ref="F129:K129" si="0">SUM(F8:F128)</f>
        <v>2087602</v>
      </c>
      <c r="G129" s="120">
        <f t="shared" si="0"/>
        <v>3125112</v>
      </c>
      <c r="H129" s="120">
        <f t="shared" si="0"/>
        <v>2658390</v>
      </c>
      <c r="I129" s="120">
        <f t="shared" si="0"/>
        <v>3961200</v>
      </c>
      <c r="J129" s="120">
        <f t="shared" si="0"/>
        <v>1996300</v>
      </c>
      <c r="K129" s="120">
        <f t="shared" si="0"/>
        <v>3010981</v>
      </c>
      <c r="L129" s="120">
        <f>SUM(L8:L128)</f>
        <v>2522205</v>
      </c>
      <c r="M129" s="120">
        <f>SUM(M8:M128)</f>
        <v>3810919</v>
      </c>
      <c r="N129" s="151"/>
    </row>
    <row r="130" spans="1:14" s="119" customFormat="1" ht="15" customHeight="1" x14ac:dyDescent="0.2">
      <c r="A130" s="118" t="s">
        <v>208</v>
      </c>
      <c r="C130" s="122"/>
      <c r="D130" s="122"/>
      <c r="E130" s="122"/>
      <c r="F130" s="120"/>
      <c r="G130" s="120"/>
      <c r="H130" s="120"/>
      <c r="I130" s="120"/>
      <c r="J130" s="120"/>
      <c r="K130" s="120"/>
      <c r="L130" s="120"/>
      <c r="M130" s="120"/>
      <c r="N130" s="151"/>
    </row>
    <row r="131" spans="1:14" s="119" customFormat="1" ht="15" customHeight="1" x14ac:dyDescent="0.2">
      <c r="A131" s="118"/>
      <c r="C131" s="122"/>
      <c r="D131" s="122"/>
      <c r="E131" s="122"/>
      <c r="F131" s="186">
        <v>2087602</v>
      </c>
      <c r="G131" s="186">
        <v>3125112</v>
      </c>
      <c r="H131" s="186">
        <v>2658390</v>
      </c>
      <c r="I131" s="186">
        <v>3961200</v>
      </c>
      <c r="J131" s="186">
        <v>1996300</v>
      </c>
      <c r="K131" s="186">
        <v>3010981</v>
      </c>
      <c r="L131" s="186">
        <v>2522205</v>
      </c>
      <c r="M131" s="186">
        <v>3810919</v>
      </c>
      <c r="N131" s="151"/>
    </row>
    <row r="132" spans="1:14" s="119" customFormat="1" ht="15" customHeight="1" x14ac:dyDescent="0.2">
      <c r="A132" s="118" t="s">
        <v>209</v>
      </c>
      <c r="C132" s="122"/>
      <c r="D132" s="122"/>
      <c r="E132" s="122"/>
      <c r="F132" s="186"/>
      <c r="G132" s="186"/>
      <c r="H132" s="186"/>
      <c r="I132" s="186"/>
      <c r="J132" s="186"/>
      <c r="K132" s="186"/>
      <c r="L132" s="186"/>
      <c r="M132" s="186"/>
      <c r="N132" s="151"/>
    </row>
    <row r="133" spans="1:14" s="119" customFormat="1" ht="15" customHeight="1" x14ac:dyDescent="0.2">
      <c r="A133" s="118" t="s">
        <v>210</v>
      </c>
      <c r="C133" s="122"/>
      <c r="D133" s="122"/>
      <c r="E133" s="122"/>
      <c r="F133" s="186">
        <f t="shared" ref="F133:M133" si="1">+F129-F131</f>
        <v>0</v>
      </c>
      <c r="G133" s="186">
        <f t="shared" si="1"/>
        <v>0</v>
      </c>
      <c r="H133" s="186">
        <f t="shared" si="1"/>
        <v>0</v>
      </c>
      <c r="I133" s="186">
        <f t="shared" si="1"/>
        <v>0</v>
      </c>
      <c r="J133" s="186">
        <f t="shared" si="1"/>
        <v>0</v>
      </c>
      <c r="K133" s="186">
        <f t="shared" si="1"/>
        <v>0</v>
      </c>
      <c r="L133" s="186">
        <f t="shared" si="1"/>
        <v>0</v>
      </c>
      <c r="M133" s="186">
        <f t="shared" si="1"/>
        <v>0</v>
      </c>
      <c r="N133" s="151"/>
    </row>
    <row r="134" spans="1:14" s="119" customFormat="1" ht="15" customHeight="1" x14ac:dyDescent="0.2">
      <c r="A134" s="118"/>
      <c r="C134" s="122"/>
      <c r="D134" s="122"/>
      <c r="E134" s="122"/>
      <c r="F134" s="186"/>
      <c r="G134" s="186"/>
      <c r="H134" s="186"/>
      <c r="I134" s="186"/>
      <c r="J134" s="186"/>
      <c r="K134" s="186"/>
      <c r="L134" s="186"/>
      <c r="M134" s="186"/>
      <c r="N134" s="151"/>
    </row>
    <row r="135" spans="1:14" s="119" customFormat="1" ht="15" customHeight="1" x14ac:dyDescent="0.2">
      <c r="A135" s="118" t="s">
        <v>211</v>
      </c>
      <c r="C135" s="122"/>
      <c r="D135" s="122"/>
      <c r="E135" s="122"/>
      <c r="F135" s="186"/>
      <c r="G135" s="186"/>
      <c r="H135" s="186"/>
      <c r="I135" s="186"/>
      <c r="J135" s="186"/>
      <c r="K135" s="186"/>
      <c r="L135" s="186"/>
      <c r="M135" s="186"/>
      <c r="N135" s="151"/>
    </row>
    <row r="136" spans="1:14" s="119" customFormat="1" ht="15" customHeight="1" x14ac:dyDescent="0.2">
      <c r="A136" s="118" t="s">
        <v>212</v>
      </c>
      <c r="C136" s="122"/>
      <c r="D136" s="122"/>
      <c r="E136" s="122"/>
      <c r="F136" s="186"/>
      <c r="G136" s="186"/>
      <c r="H136" s="186"/>
      <c r="I136" s="186"/>
      <c r="J136" s="186"/>
      <c r="K136" s="186"/>
      <c r="L136" s="186"/>
      <c r="M136" s="186"/>
      <c r="N136" s="151"/>
    </row>
    <row r="137" spans="1:14" s="119" customFormat="1" ht="15" customHeight="1" x14ac:dyDescent="0.2">
      <c r="A137" s="118" t="s">
        <v>213</v>
      </c>
      <c r="C137" s="122"/>
      <c r="D137" s="122"/>
      <c r="E137" s="122"/>
      <c r="F137" s="186"/>
      <c r="G137" s="186"/>
      <c r="H137" s="186"/>
      <c r="I137" s="186"/>
      <c r="J137" s="186"/>
      <c r="K137" s="186"/>
      <c r="L137" s="186"/>
      <c r="M137" s="186"/>
      <c r="N137" s="151"/>
    </row>
    <row r="138" spans="1:14" s="119" customFormat="1" ht="15" customHeight="1" x14ac:dyDescent="0.2">
      <c r="A138" s="118"/>
      <c r="C138" s="122"/>
      <c r="D138" s="122"/>
      <c r="E138" s="122"/>
      <c r="F138" s="186"/>
      <c r="G138" s="186"/>
      <c r="H138" s="186"/>
      <c r="I138" s="186"/>
      <c r="J138" s="186"/>
      <c r="K138" s="186"/>
      <c r="L138" s="186"/>
      <c r="M138" s="186"/>
      <c r="N138" s="151"/>
    </row>
    <row r="139" spans="1:14" s="119" customFormat="1" ht="15" customHeight="1" x14ac:dyDescent="0.2">
      <c r="A139" s="118" t="s">
        <v>214</v>
      </c>
      <c r="C139" s="122"/>
      <c r="D139" s="122"/>
      <c r="E139" s="122"/>
      <c r="F139" s="186"/>
      <c r="G139" s="186"/>
      <c r="H139" s="186"/>
      <c r="I139" s="186"/>
      <c r="J139" s="186"/>
      <c r="K139" s="186"/>
      <c r="L139" s="186"/>
      <c r="M139" s="186"/>
      <c r="N139" s="151"/>
    </row>
    <row r="140" spans="1:14" s="119" customFormat="1" ht="15" customHeight="1" x14ac:dyDescent="0.2">
      <c r="A140" s="118" t="s">
        <v>215</v>
      </c>
      <c r="C140" s="122"/>
      <c r="D140" s="122"/>
      <c r="E140" s="122"/>
      <c r="F140" s="186"/>
      <c r="G140" s="186"/>
      <c r="H140" s="186"/>
      <c r="I140" s="186"/>
      <c r="J140" s="186"/>
      <c r="K140" s="186"/>
      <c r="L140" s="186"/>
      <c r="M140" s="186"/>
      <c r="N140" s="151"/>
    </row>
    <row r="141" spans="1:14" s="119" customFormat="1" ht="15" customHeight="1" x14ac:dyDescent="0.2">
      <c r="A141" s="118" t="s">
        <v>216</v>
      </c>
      <c r="C141" s="122"/>
      <c r="D141" s="122"/>
      <c r="E141" s="122"/>
      <c r="F141" s="186"/>
      <c r="G141" s="186"/>
      <c r="H141" s="186"/>
      <c r="I141" s="186"/>
      <c r="J141" s="186"/>
      <c r="K141" s="186"/>
      <c r="L141" s="186"/>
      <c r="M141" s="186"/>
      <c r="N141" s="151"/>
    </row>
  </sheetData>
  <mergeCells count="20">
    <mergeCell ref="J5:K5"/>
    <mergeCell ref="L5:M5"/>
    <mergeCell ref="F6:G6"/>
    <mergeCell ref="H6:I6"/>
    <mergeCell ref="J6:K6"/>
    <mergeCell ref="L6:M6"/>
    <mergeCell ref="H5:I5"/>
    <mergeCell ref="A5:A7"/>
    <mergeCell ref="B5:B7"/>
    <mergeCell ref="C5:C7"/>
    <mergeCell ref="D5:D7"/>
    <mergeCell ref="F5:G5"/>
    <mergeCell ref="F3:G3"/>
    <mergeCell ref="H3:I3"/>
    <mergeCell ref="J3:K3"/>
    <mergeCell ref="L3:M3"/>
    <mergeCell ref="F4:G4"/>
    <mergeCell ref="H4:I4"/>
    <mergeCell ref="J4:K4"/>
    <mergeCell ref="L4:M4"/>
  </mergeCells>
  <pageMargins left="0.25" right="0.25" top="0.75" bottom="0.75" header="0.3" footer="0.3"/>
  <pageSetup paperSize="9" scale="73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EXPORT LOCAL CHGS</vt:lpstr>
      <vt:lpstr>EXPORT DETENTION </vt:lpstr>
      <vt:lpstr>INDIA THC</vt:lpstr>
      <vt:lpstr>ICD OUTBOUND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</dc:creator>
  <cp:lastModifiedBy>Anjeeta Mehta - Samsara Group</cp:lastModifiedBy>
  <cp:lastPrinted>2019-10-31T03:27:02Z</cp:lastPrinted>
  <dcterms:created xsi:type="dcterms:W3CDTF">2012-03-27T03:53:33Z</dcterms:created>
  <dcterms:modified xsi:type="dcterms:W3CDTF">2020-07-02T11:49:00Z</dcterms:modified>
</cp:coreProperties>
</file>